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Laurie\Salary Increases\Docs\"/>
    </mc:Choice>
  </mc:AlternateContent>
  <bookViews>
    <workbookView xWindow="0" yWindow="0" windowWidth="23640" windowHeight="11370"/>
  </bookViews>
  <sheets>
    <sheet name="Form" sheetId="1" r:id="rId1"/>
    <sheet name="Dropdown selections" sheetId="2" state="hidden" r:id="rId2"/>
    <sheet name="Sheet1" sheetId="3" state="hidden" r:id="rId3"/>
  </sheets>
  <definedNames>
    <definedName name="_1a___Promotion_or_Reallocation_to_Higher_Level">NewSalaryCodes</definedName>
    <definedName name="EEType2">'Dropdown selections'!$A$28:$B$31</definedName>
    <definedName name="EmployeeType">Sheet1!$A$15:$A$17</definedName>
    <definedName name="EmployeeType2">'Dropdown selections'!$A$28:$A$31</definedName>
    <definedName name="EnployeeType">Sheet1!$A$14:$A$17</definedName>
    <definedName name="Formulas">Form!$K$49:$P$52</definedName>
    <definedName name="IncreaseType" localSheetId="1">'Dropdown selections'!$A$16:$A$23</definedName>
    <definedName name="IncreaseType">'Dropdown selections'!$A$16:$A$23</definedName>
    <definedName name="LIST">#REF!</definedName>
    <definedName name="Lists">Form!$B$91:$J$116</definedName>
    <definedName name="NewSalaryCodes">Sheet1!$A$1:$A$11</definedName>
    <definedName name="_xlnm.Print_Area" localSheetId="0">Form!$A$1:$J$89</definedName>
    <definedName name="SalaryCode">'Dropdown selections'!$A$2:$A$12</definedName>
  </definedNames>
  <calcPr calcId="162913"/>
</workbook>
</file>

<file path=xl/calcChain.xml><?xml version="1.0" encoding="utf-8"?>
<calcChain xmlns="http://schemas.openxmlformats.org/spreadsheetml/2006/main">
  <c r="E27" i="1" l="1"/>
  <c r="C56" i="1" l="1"/>
  <c r="E39" i="1" l="1"/>
  <c r="E15" i="1"/>
  <c r="F36" i="1" l="1"/>
  <c r="F11" i="1" l="1"/>
  <c r="C55" i="1" l="1"/>
  <c r="J22" i="1" l="1"/>
  <c r="J34" i="1"/>
  <c r="J46" i="1" l="1"/>
  <c r="J47" i="1"/>
  <c r="E52" i="1" l="1"/>
  <c r="E51" i="1"/>
  <c r="F24" i="1"/>
  <c r="F41" i="1" l="1"/>
  <c r="F39" i="1"/>
  <c r="J44" i="1"/>
  <c r="K52" i="1" l="1"/>
  <c r="P50" i="1"/>
  <c r="K50" i="1"/>
  <c r="K51" i="1"/>
  <c r="J45" i="1"/>
  <c r="L51" i="1" s="1"/>
  <c r="F15" i="1"/>
  <c r="F17" i="1"/>
  <c r="L52" i="1" l="1"/>
  <c r="L50" i="1"/>
  <c r="E50" i="1" s="1"/>
  <c r="J21" i="1"/>
  <c r="J32" i="1"/>
  <c r="J20" i="1"/>
  <c r="J33" i="1"/>
  <c r="F27" i="1"/>
  <c r="J23" i="1" l="1"/>
  <c r="F29" i="1"/>
  <c r="J35" i="1"/>
</calcChain>
</file>

<file path=xl/sharedStrings.xml><?xml version="1.0" encoding="utf-8"?>
<sst xmlns="http://schemas.openxmlformats.org/spreadsheetml/2006/main" count="221" uniqueCount="161">
  <si>
    <t>Source of Non-State Funds:</t>
  </si>
  <si>
    <t>PROPOSED EFFECTIVE DATE:</t>
  </si>
  <si>
    <t>JUNE 30th TOTAL SALARY:</t>
  </si>
  <si>
    <t>3 - Retention</t>
  </si>
  <si>
    <t>5 - University Cancer Research Fund</t>
  </si>
  <si>
    <t>6 - Distinguished Professors Endowment Fund</t>
  </si>
  <si>
    <t>Base</t>
  </si>
  <si>
    <t>Stipend/Supplement</t>
  </si>
  <si>
    <t>Base and Stipend/Supplement</t>
  </si>
  <si>
    <t xml:space="preserve">Dean/Vice Chancellor Approval: </t>
  </si>
  <si>
    <t>CURRENT TOTAL SALARY:</t>
  </si>
  <si>
    <t>APPROVALS:</t>
  </si>
  <si>
    <t>(Type Title)</t>
  </si>
  <si>
    <t>Date</t>
  </si>
  <si>
    <t>CURRENT BASE SALARY:</t>
  </si>
  <si>
    <t>RECOMMENDED BASE SALARY:</t>
  </si>
  <si>
    <t>(Type Name)</t>
  </si>
  <si>
    <t xml:space="preserve">Prepared by: </t>
  </si>
  <si>
    <t>Select One (drop down)</t>
  </si>
  <si>
    <t xml:space="preserve">Lump Sum Payment </t>
  </si>
  <si>
    <t>Temporary Assignment</t>
  </si>
  <si>
    <t>Base and Lump Sum Payment</t>
  </si>
  <si>
    <t>Base and Temporary Assignment</t>
  </si>
  <si>
    <t>THE RECOMMENDED SALARY INCREASE IS APPLIED TO THE (SELECT ONE):</t>
  </si>
  <si>
    <t>To be completed by originating unit:</t>
  </si>
  <si>
    <t>REASON FOR INCREASE:</t>
  </si>
  <si>
    <t>REASON CODE (SELECT ONE):</t>
  </si>
  <si>
    <t>DEPARTMENT CERTIFICATION:</t>
  </si>
  <si>
    <t xml:space="preserve">Submission Instructions: </t>
  </si>
  <si>
    <t xml:space="preserve">TOTAL $$ AMOUNT OF STIPEND/SUPPLE. INCREASE FOR FISCAL YEAR: </t>
  </si>
  <si>
    <t xml:space="preserve"> AVC HR/VC HR/Provost Approval: </t>
  </si>
  <si>
    <t>Non-State $$:</t>
  </si>
  <si>
    <t>State $$:</t>
  </si>
  <si>
    <t xml:space="preserve">CUMULATIVE % INCREASE TO 6/30 TOTAL SALARY FOR FISCAL YEAR: </t>
  </si>
  <si>
    <t>SPA</t>
  </si>
  <si>
    <t>EPA Non-Faculty</t>
  </si>
  <si>
    <t>Faculty</t>
  </si>
  <si>
    <t xml:space="preserve">Select One (drop down) </t>
  </si>
  <si>
    <t>TOTAL PERCENT OF SALARY INCREASE:</t>
  </si>
  <si>
    <t>Perm</t>
  </si>
  <si>
    <t>Temp</t>
  </si>
  <si>
    <t>Postdoc</t>
  </si>
  <si>
    <t>For questions regarding Faculty Increases: Please contact the Academic Personnel Office at 919-962-1091</t>
  </si>
  <si>
    <t>CURRENT RANK/TITLE</t>
  </si>
  <si>
    <t>1a - Internal Competitive Event - Employee applies for an internally recruited job vacancy, is selected competitively, and changes jobs to a different position</t>
  </si>
  <si>
    <t>1b - External Competitive Event - Employee applies for an externally recruited job vacancy, is selected competitively, and changes jobs to a different position</t>
  </si>
  <si>
    <t>2a - Increase in job duties or responsibilities; includes reallocation or reclassification of job</t>
  </si>
  <si>
    <t>2b - Temporary adjustment related to an increase in job duties or responsibilities; salary will revert when temporary duties cease</t>
  </si>
  <si>
    <t>4 - Career progression adjustments for demonstrated employee or position competencies within the same/current level</t>
  </si>
  <si>
    <t>7 - Faculty Recruiting and Retention Fund (Specific allocation from UNC-GA)</t>
  </si>
  <si>
    <t>12 - Other (must explain in comments)</t>
  </si>
  <si>
    <t>PERCENT INCREASE TO 6/30 SALARY :</t>
  </si>
  <si>
    <t>AMOUNT OF INCREASE TO 6/30 SALARY :</t>
  </si>
  <si>
    <t>AMOUNT OF INCREASE TO 6/30 STIPEND:</t>
  </si>
  <si>
    <t>NEW RANK/TITLE:</t>
  </si>
  <si>
    <t xml:space="preserve"> </t>
  </si>
  <si>
    <t>PERCENT INCREASE TO CURRENT SALARY:</t>
  </si>
  <si>
    <t xml:space="preserve">RECOMMENDED (POST 6/30) STIPENDS/SUPPLEMENTS/TEMP ASSIGNMENTS: </t>
  </si>
  <si>
    <t>AMOUNT OF INCREASE TO CURRENT SALARY:</t>
  </si>
  <si>
    <t xml:space="preserve">Stipend/Supplement Funding Source(s) -   </t>
  </si>
  <si>
    <t>RECOMMENDED TOTAL SALARY:</t>
  </si>
  <si>
    <t xml:space="preserve">CUMULATIVE $$ INCREASE TO 6/30 TOTAL SALARY FOR FISCAL YEAR: </t>
  </si>
  <si>
    <t>Total Salary Funding Source(s):</t>
  </si>
  <si>
    <t xml:space="preserve">Total Salary Funding Source(s) - </t>
  </si>
  <si>
    <t>BOT/BOG APPROVAL REQUIRED FOR % INCREASE TO 6/30 SALARY</t>
  </si>
  <si>
    <t xml:space="preserve">TOTAL INCREASE OF STIPEND/SUPPLEMENT FOR FISCAL YEAR AS % OF 6/30 BASE SALARY: </t>
  </si>
  <si>
    <t>50th PERCENTILE:</t>
  </si>
  <si>
    <t>75th PERCENTILE:</t>
  </si>
  <si>
    <t xml:space="preserve">Department/Center Head Approval: </t>
  </si>
  <si>
    <t xml:space="preserve">CURRENT (POST 6/30)
STIPENDS/SUPPLEMENTS/TEMP ASSIGNMENTS: </t>
  </si>
  <si>
    <t>Jcat Code:</t>
  </si>
  <si>
    <t>CUPA Code:</t>
  </si>
  <si>
    <t>SECONDARY APPT END DATE:</t>
  </si>
  <si>
    <t>EMPLOYEE NAME:</t>
  </si>
  <si>
    <t xml:space="preserve">JUNE 30th BASE SALARY: </t>
  </si>
  <si>
    <r>
      <t>STIPENDS/SUPPLEMENTS/TEMPASSIGNMENTS</t>
    </r>
    <r>
      <rPr>
        <b/>
        <sz val="11"/>
        <rFont val="Arial Narrow"/>
        <family val="2"/>
      </rPr>
      <t>:</t>
    </r>
  </si>
  <si>
    <t xml:space="preserve">AMOUNT OF INCREASE TO CURRENT STIPEND:  </t>
  </si>
  <si>
    <t xml:space="preserve">June 30th Total Salary Funding Source(s) -    </t>
  </si>
  <si>
    <t xml:space="preserve">Stipend/Supplement Funding Source(s) - </t>
  </si>
  <si>
    <t>Employee Name:</t>
  </si>
  <si>
    <t>Effective Date:</t>
  </si>
  <si>
    <t>ENTER 75th PERCENTILE</t>
  </si>
  <si>
    <t>ENTER 50th PERCENTILE</t>
  </si>
  <si>
    <t>NOTE: Include secondary appt/etc stipends/supplements, not task-based compensation such as course overload</t>
  </si>
  <si>
    <r>
      <t xml:space="preserve">PROPOSED 50th &amp; 75th PERCENTILE FOR </t>
    </r>
    <r>
      <rPr>
        <b/>
        <u/>
        <sz val="9"/>
        <rFont val="Arial Narrow"/>
        <family val="2"/>
      </rPr>
      <t>PRIMARY</t>
    </r>
    <r>
      <rPr>
        <b/>
        <sz val="9"/>
        <rFont val="Arial Narrow"/>
        <family val="2"/>
      </rPr>
      <t xml:space="preserve"> APPT</t>
    </r>
  </si>
  <si>
    <t>SCHOOL:</t>
  </si>
  <si>
    <t>&lt;100K</t>
  </si>
  <si>
    <t>&gt;=100K</t>
  </si>
  <si>
    <r>
      <t xml:space="preserve">BOG APPROVAL REQ'D FOR INCREASE TO STIPEND/SUPPLEMENT IF DURATION IS </t>
    </r>
    <r>
      <rPr>
        <b/>
        <i/>
        <sz val="11"/>
        <rFont val="Arial Narrow"/>
        <family val="2"/>
      </rPr>
      <t>LESS</t>
    </r>
    <r>
      <rPr>
        <b/>
        <sz val="11"/>
        <rFont val="Arial Narrow"/>
        <family val="2"/>
      </rPr>
      <t xml:space="preserve"> THAN 12 MTHS</t>
    </r>
  </si>
  <si>
    <r>
      <t xml:space="preserve">BOG APPROVAL REQ'D FOR INCREASE TO STIPEND/SUPPLEMENT IF DURATION IS </t>
    </r>
    <r>
      <rPr>
        <b/>
        <i/>
        <sz val="11"/>
        <rFont val="Arial Narrow"/>
        <family val="2"/>
      </rPr>
      <t>MORE</t>
    </r>
    <r>
      <rPr>
        <b/>
        <sz val="11"/>
        <rFont val="Arial Narrow"/>
        <family val="2"/>
      </rPr>
      <t xml:space="preserve"> THAN 12 MTHS</t>
    </r>
  </si>
  <si>
    <t>College of Arts &amp; Sciences</t>
  </si>
  <si>
    <t>Kenan Flagler School of Business</t>
  </si>
  <si>
    <t>School of Dentistry</t>
  </si>
  <si>
    <t>School of Education</t>
  </si>
  <si>
    <t>School of Government</t>
  </si>
  <si>
    <t>School of Information &amp; Library Sciences</t>
  </si>
  <si>
    <t>School of Law</t>
  </si>
  <si>
    <t>School of Medicine</t>
  </si>
  <si>
    <t>School of Nursing</t>
  </si>
  <si>
    <t>School of Pharmacy</t>
  </si>
  <si>
    <t>School of Public Health</t>
  </si>
  <si>
    <t>School of Social Work</t>
  </si>
  <si>
    <t>School of Media &amp; Journalism</t>
  </si>
  <si>
    <t>7 - Faculty Recruiting and Retention Fund</t>
  </si>
  <si>
    <t>2b - Temporary (12 months or less) adjustment related to an increase in job duties or responsibilities; salary will revert when temporary duties cease</t>
  </si>
  <si>
    <t>1a - Internal Competitive Event - Employee applies for an internally recruited job vacancy, is selected competitively, and changes jobs to a different position, also use for Waivers</t>
  </si>
  <si>
    <t>Base &amp; Stipend/Supplement</t>
  </si>
  <si>
    <t>Please explain changes to 6/30 salary below, including stipend/supplements.  Remember to spell check!</t>
  </si>
  <si>
    <t>JUSTIFICATION</t>
  </si>
  <si>
    <r>
      <t xml:space="preserve">For Faculty base increases in which the 6/30, Current, and/or Proposed TOTAL salary is $100,000 or greater, with a cumulative percentage of 5% or greater: Email this form to the Academic Personnel Office at </t>
    </r>
    <r>
      <rPr>
        <b/>
        <sz val="10"/>
        <color rgb="FF0070C0"/>
        <rFont val="Arial Narrow"/>
        <family val="2"/>
      </rPr>
      <t>apo@unc.edu</t>
    </r>
  </si>
  <si>
    <r>
      <t xml:space="preserve">For Faculty base increases greater than 20% AND $15,000, in which the 6/30, Current, and/or Proposed TOTAL salary is less than $100,000, including Student/SHRA and EHRA Non-Faculty moving to Faculty appointments, and Temp to Perm movements: Email this form to the Academic Personnel Office at </t>
    </r>
    <r>
      <rPr>
        <b/>
        <sz val="10"/>
        <color rgb="FF0070C0"/>
        <rFont val="Arial Narrow"/>
        <family val="2"/>
      </rPr>
      <t xml:space="preserve">apo@unc.edu </t>
    </r>
    <r>
      <rPr>
        <b/>
        <sz val="10"/>
        <rFont val="Arial Narrow"/>
        <family val="2"/>
      </rPr>
      <t>and attach to Salary/FTE Change action in PeopleSoft, after receiving APO approval notification</t>
    </r>
  </si>
  <si>
    <t>Vice Chancellor Research</t>
  </si>
  <si>
    <t>2a - Increase in job duties or responsibilities; includes reallocation or reclassification of job, including promotions</t>
  </si>
  <si>
    <t>200 000 - Professor</t>
  </si>
  <si>
    <t>201 000 - Associate Professor</t>
  </si>
  <si>
    <t>202 000 - Assistant Professor</t>
  </si>
  <si>
    <t>200 010 - Professor &amp; Chair/Dept Head</t>
  </si>
  <si>
    <t>201 010 - Associate Professor &amp; Chair/Dept Head</t>
  </si>
  <si>
    <t>202 010 - Assistant Professor &amp; Chair/Dept Head</t>
  </si>
  <si>
    <t>206 000 - Lecturer, Senior Lecturer/Teaching Assistant Professor, Teaching Associate Professor</t>
  </si>
  <si>
    <t>205 000 - Instructor</t>
  </si>
  <si>
    <t>205 010 - Instructor &amp; Chair/Dept Head</t>
  </si>
  <si>
    <t>206 010 - Lecturer, Sr Lecturer/TAP's &amp; Chair/Dept Head</t>
  </si>
  <si>
    <t>IS INCREASE RELATED TO A SECONDARY APPT?</t>
  </si>
  <si>
    <t>By checking this box, the preparer certifies that all existing institutional policies and procedures for employment decisions has been followed (i.e. employment approvals, tenure and promotion process, UNC code compliance, OSHR compliance, and any local University procedures)</t>
  </si>
  <si>
    <t>For Faculty stipend/supplement increases, without a specified end date, (greater than 12 months in duration) in which the 6/30, Current, and/or Proposed TOTAL salary is $100,000 or greater, with a cumulative percentage of 5% or greater, (for Department Chair, Faculty Center Director, Faculty Administrative Rank, or Named/Distinguished Professor): Email this form to the Academic Personnel Office at apo@unc.edu and attach to Salary/FTE Change action in PeopleSoft, after receiving APO approval notification</t>
  </si>
  <si>
    <t>For Faculty stipend/supplement increases, without a specified end date, (greater than 12 months in duration) that exceed 20% AND $15,000 of cumulative salary adjustments, for Department Chair, Faculty Center Director, Faculty Administrative Rank, or Named/Distinguished Professor: Email this form to the Academic Personnel Office at apo@unc.edu and attach to Salary/FTE Change action in PeopleSoft, after receiving APO approval notification</t>
  </si>
  <si>
    <t>For Faculty stipend/supplement increases, with a specified end date, (greater than 12 months in duration) in which the 6/30, Current, and/or Proposed TOTAL salary is $100,000 or greater, with a cumulative percentage of 5% or greater, (for Department Chair, Faculty Center Director, Faculty Administrative Rank, or Named/Distinguished Professor): Email this form to the Academic Personnel Office at apo@unc.edu and attach to Salary/FTE Change action in PeopleSoft, after receiving APO approval notification</t>
  </si>
  <si>
    <t>For Faculty stipend/supplement increases, with a specified end date (up to 12 months in duration), that exceed 25% AND $25,000 of cumulative salary adjustments, such as interim/acting appointment, temporary additional duties, etc: Email this form to the Academic Personnel Office at apo@unc.edu and attach to Salary/FTE Change action in PeopleSoft after receiving APO approval notification</t>
  </si>
  <si>
    <t>Executive Director of the Arts</t>
  </si>
  <si>
    <t>12 - Other (must explain in comments) To be used for items not described above, ie equity, market, merit, etc</t>
  </si>
  <si>
    <t>^ If there is no supplement, do not fill in this line ^</t>
  </si>
  <si>
    <r>
      <t xml:space="preserve">^ If there is no supplement, do not fill in this line ^  Note:  </t>
    </r>
    <r>
      <rPr>
        <b/>
        <sz val="11"/>
        <color rgb="FFC00000"/>
        <rFont val="Arial Narrow"/>
        <family val="2"/>
      </rPr>
      <t>Do not enter account number (2-22222) or zeros in above line.</t>
    </r>
    <r>
      <rPr>
        <sz val="11"/>
        <rFont val="Arial Narrow"/>
        <family val="2"/>
      </rPr>
      <t xml:space="preserve"> Sources of Non-State Funds are usually grants, trust funds, endowments, medical faculty practice plan, etc. </t>
    </r>
  </si>
  <si>
    <r>
      <t xml:space="preserve">DEPARTMENT NAME </t>
    </r>
    <r>
      <rPr>
        <b/>
        <u/>
        <sz val="11"/>
        <rFont val="Arial Narrow"/>
        <family val="2"/>
      </rPr>
      <t>AND</t>
    </r>
    <r>
      <rPr>
        <b/>
        <sz val="11"/>
        <rFont val="Arial Narrow"/>
        <family val="2"/>
      </rPr>
      <t xml:space="preserve"> NUMBER:</t>
    </r>
  </si>
  <si>
    <t>EMPLOYEE ID:</t>
  </si>
  <si>
    <t>NEW FACULTY/NF TYPE:</t>
  </si>
  <si>
    <t>CURRENT FACULTY/NF TYPE:</t>
  </si>
  <si>
    <t>For Faculty stipend/supplement increases with a duration of less than 12 months that do not exceed 25% AND $25,000 of cumulative salary adjustments: Email this form to the Academic Personnel Office at apo@unc.edu and attach to Salary/FTE Change action in PeopleSoft, after receiving APO approval notification</t>
  </si>
  <si>
    <t>For Faculty base increases of less than or equal to 20% AND $15,000, in which the 6/30, Current, and/or Proposed TOTAL salary is less than $100,000: Email this form to the Academic Personnel Office at apo@unc.edu and attach to Salary/FTE Change action in PeopleSoft, after receiving APO approval notification</t>
  </si>
  <si>
    <t>Revision Date: 3/1/2018</t>
  </si>
  <si>
    <t>APO APPROVAL REQUIRED FOR % INCREASE TO 6/30 SALARY</t>
  </si>
  <si>
    <t>YES</t>
  </si>
  <si>
    <t>THESE FIELDS ARE REQUIRED</t>
  </si>
  <si>
    <t>APO APPROVAL REQ'D FOR INCREASE TO ALL STIPEND/SUPPLEMENTS</t>
  </si>
  <si>
    <r>
      <rPr>
        <b/>
        <i/>
        <sz val="10"/>
        <color rgb="FFC00000"/>
        <rFont val="Arial Narrow"/>
        <family val="2"/>
      </rPr>
      <t xml:space="preserve">NOTE: </t>
    </r>
    <r>
      <rPr>
        <i/>
        <sz val="10"/>
        <rFont val="Arial Narrow"/>
        <family val="2"/>
      </rPr>
      <t xml:space="preserve"> Some increases less than 20% (when the salaries are less than $100,000) do require additional approval.  Please consult the Faculty Salary Increase Guidelines, or contact the Academic Personnel Office</t>
    </r>
  </si>
  <si>
    <r>
      <t xml:space="preserve">For all Faculty base and supplement increases, regardless of cumulative percentage, reason, or duration: Email this form to the Academic Personnel Office at </t>
    </r>
    <r>
      <rPr>
        <b/>
        <sz val="10"/>
        <color rgb="FF0070C0"/>
        <rFont val="Arial Narrow"/>
        <family val="2"/>
      </rPr>
      <t xml:space="preserve">apo@unc.edu.  </t>
    </r>
    <r>
      <rPr>
        <b/>
        <sz val="10"/>
        <rFont val="Arial Narrow"/>
        <family val="2"/>
      </rPr>
      <t>Those below SO's thresholds will be reviewed and approved by APO</t>
    </r>
  </si>
  <si>
    <t>ENTER DEPT/RANK AVG SALARY HERE</t>
  </si>
  <si>
    <r>
      <t xml:space="preserve">PROPOSED MIN/MAX SALARY RANGE FOR </t>
    </r>
    <r>
      <rPr>
        <b/>
        <u/>
        <sz val="9"/>
        <rFont val="Arial Narrow"/>
        <family val="2"/>
      </rPr>
      <t>PRIMARY</t>
    </r>
    <r>
      <rPr>
        <b/>
        <sz val="9"/>
        <rFont val="Arial Narrow"/>
        <family val="2"/>
      </rPr>
      <t xml:space="preserve"> APPT  </t>
    </r>
  </si>
  <si>
    <t>ENTER RANGE MINIMUM</t>
  </si>
  <si>
    <t>ENTER RANGE MAXIMUM</t>
  </si>
  <si>
    <t>RANGE MIN:</t>
  </si>
  <si>
    <t>RANGE MAX:</t>
  </si>
  <si>
    <t>Enter Employee Name</t>
  </si>
  <si>
    <t>Enter EMPLID/PID</t>
  </si>
  <si>
    <t>Enter DIVISION/DEPT/#</t>
  </si>
  <si>
    <t>Enter CURRENT RANK/TITLE here</t>
  </si>
  <si>
    <t>Enter NEW RANK/TITLE (If no change, enter the current rank/title)</t>
  </si>
  <si>
    <t>Enter END DATE or "AT WILL" here (whether new or existing)</t>
  </si>
  <si>
    <t>Enter Effective Date Here</t>
  </si>
  <si>
    <t>Enter CUPA Code Here</t>
  </si>
  <si>
    <t>Dept/Division average base salary for the primary appt: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</si>
</sst>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164" formatCode="&quot;$&quot;#,##0"/>
    <numFmt numFmtId="165" formatCode="&quot;$&quot;#,##0.00"/>
  </numFmts>
  <fonts count="43" x14ac:knownFonts="1">
    <font>
      <sz val="11"/>
      <color theme="1"/>
      <name val="Calibri"/>
      <family val="2"/>
      <scheme val="minor"/>
    </font>
    <font>
      <b/>
      <sz val="9"/>
      <color indexed="8"/>
      <name val="Arial Narrow"/>
      <family val="2"/>
    </font>
    <font>
      <sz val="9"/>
      <color theme="1"/>
      <name val="Arial Narrow"/>
      <family val="2"/>
    </font>
    <font>
      <b/>
      <sz val="11"/>
      <color theme="1"/>
      <name val="Calibri"/>
      <family val="2"/>
      <scheme val="minor"/>
    </font>
    <font>
      <sz val="11"/>
      <color theme="1"/>
      <name val="Arial Narrow"/>
      <family val="2"/>
    </font>
    <font>
      <b/>
      <sz val="11"/>
      <name val="Arial Narrow"/>
      <family val="2"/>
    </font>
    <font>
      <sz val="11"/>
      <name val="Arial Narrow"/>
      <family val="2"/>
    </font>
    <font>
      <b/>
      <sz val="11"/>
      <color rgb="FF008000"/>
      <name val="Arial Narrow"/>
      <family val="2"/>
    </font>
    <font>
      <b/>
      <sz val="11"/>
      <color theme="1"/>
      <name val="Arial Narrow"/>
      <family val="2"/>
    </font>
    <font>
      <b/>
      <sz val="11"/>
      <color indexed="8"/>
      <name val="Arial Narrow"/>
      <family val="2"/>
    </font>
    <font>
      <i/>
      <sz val="11"/>
      <name val="Arial Narrow"/>
      <family val="2"/>
    </font>
    <font>
      <b/>
      <i/>
      <sz val="11"/>
      <name val="Arial Narrow"/>
      <family val="2"/>
    </font>
    <font>
      <b/>
      <sz val="11"/>
      <color rgb="FFC00000"/>
      <name val="Arial Narrow"/>
      <family val="2"/>
    </font>
    <font>
      <b/>
      <sz val="11"/>
      <color rgb="FFFFFF99"/>
      <name val="Arial Narrow"/>
      <family val="2"/>
    </font>
    <font>
      <b/>
      <sz val="11"/>
      <color rgb="FFFF0000"/>
      <name val="Arial Narrow"/>
      <family val="2"/>
    </font>
    <font>
      <b/>
      <u/>
      <sz val="11"/>
      <name val="Arial Narrow"/>
      <family val="2"/>
    </font>
    <font>
      <b/>
      <sz val="10"/>
      <name val="Arial Narrow"/>
      <family val="2"/>
    </font>
    <font>
      <b/>
      <sz val="9"/>
      <name val="Arial Narrow"/>
      <family val="2"/>
    </font>
    <font>
      <b/>
      <sz val="8"/>
      <color rgb="FFC00000"/>
      <name val="Arial Narrow"/>
      <family val="2"/>
    </font>
    <font>
      <sz val="8"/>
      <color rgb="FFC00000"/>
      <name val="Calibri"/>
      <family val="2"/>
      <scheme val="minor"/>
    </font>
    <font>
      <sz val="10"/>
      <name val="Arial Narrow"/>
      <family val="2"/>
    </font>
    <font>
      <b/>
      <sz val="24"/>
      <name val="Arial Black"/>
      <family val="2"/>
    </font>
    <font>
      <b/>
      <sz val="14"/>
      <color rgb="FF008000"/>
      <name val="Arial Narrow"/>
      <family val="2"/>
    </font>
    <font>
      <b/>
      <u/>
      <sz val="9"/>
      <name val="Arial Narrow"/>
      <family val="2"/>
    </font>
    <font>
      <sz val="11"/>
      <name val="Calibri"/>
      <family val="2"/>
      <scheme val="minor"/>
    </font>
    <font>
      <b/>
      <sz val="10"/>
      <color rgb="FF0070C0"/>
      <name val="Arial Narrow"/>
      <family val="2"/>
    </font>
    <font>
      <sz val="10"/>
      <color theme="1"/>
      <name val="Calibri"/>
      <family val="2"/>
      <scheme val="minor"/>
    </font>
    <font>
      <i/>
      <sz val="10"/>
      <name val="Arial Narrow"/>
      <family val="2"/>
    </font>
    <font>
      <b/>
      <i/>
      <sz val="10"/>
      <color rgb="FFC00000"/>
      <name val="Arial Narrow"/>
      <family val="2"/>
    </font>
    <font>
      <sz val="14"/>
      <color rgb="FF008000"/>
      <name val="Calibri"/>
      <family val="2"/>
      <scheme val="minor"/>
    </font>
    <font>
      <sz val="11"/>
      <color theme="0"/>
      <name val="Arial Narrow"/>
      <family val="2"/>
    </font>
    <font>
      <b/>
      <sz val="11"/>
      <color theme="0"/>
      <name val="Arial Narrow"/>
      <family val="2"/>
    </font>
    <font>
      <b/>
      <sz val="16"/>
      <color theme="1"/>
      <name val="Arial Narrow"/>
      <family val="2"/>
    </font>
    <font>
      <b/>
      <sz val="16"/>
      <color theme="1"/>
      <name val="Calibri"/>
      <family val="2"/>
      <scheme val="minor"/>
    </font>
    <font>
      <b/>
      <sz val="12"/>
      <color rgb="FFC00000"/>
      <name val="Arial Narrow"/>
      <family val="2"/>
    </font>
    <font>
      <sz val="12"/>
      <color theme="1"/>
      <name val="Calibri"/>
      <family val="2"/>
      <scheme val="minor"/>
    </font>
    <font>
      <sz val="11"/>
      <color indexed="8"/>
      <name val="Arial Narrow"/>
      <family val="2"/>
    </font>
    <font>
      <u/>
      <sz val="11"/>
      <color theme="10"/>
      <name val="Calibri"/>
      <family val="2"/>
      <scheme val="minor"/>
    </font>
    <font>
      <i/>
      <sz val="11"/>
      <color theme="0"/>
      <name val="Arial Narrow"/>
      <family val="2"/>
    </font>
    <font>
      <b/>
      <sz val="10"/>
      <color theme="1"/>
      <name val="Arial Narrow"/>
      <family val="2"/>
    </font>
    <font>
      <i/>
      <sz val="10"/>
      <color theme="1"/>
      <name val="Calibri"/>
      <family val="2"/>
      <scheme val="minor"/>
    </font>
    <font>
      <b/>
      <sz val="10"/>
      <color theme="1"/>
      <name val="Calibri"/>
      <family val="2"/>
      <scheme val="minor"/>
    </font>
    <font>
      <b/>
      <sz val="14"/>
      <color rgb="FFC00000"/>
      <name val="Arial Narrow"/>
      <family val="2"/>
    </font>
  </fonts>
  <fills count="11">
    <fill>
      <patternFill patternType="none"/>
    </fill>
    <fill>
      <patternFill patternType="gray125"/>
    </fill>
    <fill>
      <patternFill patternType="solid">
        <fgColor rgb="FFCCFFCC"/>
        <bgColor indexed="64"/>
      </patternFill>
    </fill>
    <fill>
      <patternFill patternType="solid">
        <fgColor rgb="FFFFCCFF"/>
        <bgColor indexed="64"/>
      </patternFill>
    </fill>
    <fill>
      <patternFill patternType="solid">
        <fgColor rgb="FFCCCCFF"/>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rgb="FFFFFFCC"/>
        <bgColor indexed="64"/>
      </patternFill>
    </fill>
    <fill>
      <patternFill patternType="solid">
        <fgColor theme="9" tint="0.59999389629810485"/>
        <bgColor indexed="64"/>
      </patternFill>
    </fill>
    <fill>
      <patternFill patternType="lightTrellis"/>
    </fill>
  </fills>
  <borders count="38">
    <border>
      <left/>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xf numFmtId="0" fontId="37" fillId="0" borderId="0" applyNumberFormat="0" applyFill="0" applyBorder="0" applyAlignment="0" applyProtection="0"/>
  </cellStyleXfs>
  <cellXfs count="351">
    <xf numFmtId="0" fontId="0" fillId="0" borderId="0" xfId="0"/>
    <xf numFmtId="0" fontId="1" fillId="0" borderId="0" xfId="0" applyFont="1"/>
    <xf numFmtId="0" fontId="0" fillId="0" borderId="0" xfId="0"/>
    <xf numFmtId="0" fontId="3" fillId="0" borderId="0" xfId="0" applyFont="1"/>
    <xf numFmtId="0" fontId="2" fillId="0" borderId="0" xfId="0" applyFont="1"/>
    <xf numFmtId="0" fontId="4" fillId="0" borderId="0" xfId="0" applyFont="1" applyBorder="1" applyAlignment="1" applyProtection="1">
      <alignment horizontal="center"/>
    </xf>
    <xf numFmtId="0" fontId="4" fillId="0" borderId="0" xfId="0" applyFont="1" applyBorder="1" applyAlignment="1" applyProtection="1"/>
    <xf numFmtId="0" fontId="6" fillId="0" borderId="0" xfId="0" applyFont="1" applyProtection="1"/>
    <xf numFmtId="0" fontId="6" fillId="0" borderId="0" xfId="0" applyFont="1" applyAlignment="1" applyProtection="1">
      <alignment wrapText="1"/>
    </xf>
    <xf numFmtId="164" fontId="7" fillId="2" borderId="11" xfId="0" applyNumberFormat="1" applyFont="1" applyFill="1" applyBorder="1" applyAlignment="1" applyProtection="1">
      <alignment horizontal="center"/>
      <protection locked="0"/>
    </xf>
    <xf numFmtId="10" fontId="6" fillId="2" borderId="23" xfId="0" applyNumberFormat="1" applyFont="1" applyFill="1" applyBorder="1" applyProtection="1"/>
    <xf numFmtId="0" fontId="6" fillId="2" borderId="0" xfId="0" applyFont="1" applyFill="1" applyBorder="1" applyAlignment="1" applyProtection="1"/>
    <xf numFmtId="165" fontId="6" fillId="2" borderId="12" xfId="0" applyNumberFormat="1" applyFont="1" applyFill="1" applyBorder="1" applyProtection="1"/>
    <xf numFmtId="164" fontId="7" fillId="2" borderId="1" xfId="0" applyNumberFormat="1" applyFont="1" applyFill="1" applyBorder="1" applyAlignment="1" applyProtection="1">
      <alignment horizontal="center"/>
      <protection locked="0"/>
    </xf>
    <xf numFmtId="164" fontId="7" fillId="2" borderId="9" xfId="0" applyNumberFormat="1" applyFont="1" applyFill="1" applyBorder="1" applyAlignment="1" applyProtection="1">
      <alignment horizontal="center"/>
      <protection locked="0"/>
    </xf>
    <xf numFmtId="10" fontId="6" fillId="2" borderId="12" xfId="0" applyNumberFormat="1" applyFont="1" applyFill="1" applyBorder="1" applyProtection="1"/>
    <xf numFmtId="0" fontId="6" fillId="2" borderId="3" xfId="0" applyFont="1" applyFill="1" applyBorder="1" applyProtection="1"/>
    <xf numFmtId="0" fontId="5" fillId="3" borderId="29" xfId="0" applyFont="1" applyFill="1" applyBorder="1" applyAlignment="1" applyProtection="1"/>
    <xf numFmtId="0" fontId="5" fillId="3" borderId="11" xfId="0" applyFont="1" applyFill="1" applyBorder="1" applyAlignment="1" applyProtection="1"/>
    <xf numFmtId="10" fontId="14" fillId="3" borderId="23" xfId="0" applyNumberFormat="1" applyFont="1" applyFill="1" applyBorder="1" applyProtection="1"/>
    <xf numFmtId="0" fontId="5" fillId="3" borderId="30" xfId="0" applyFont="1" applyFill="1" applyBorder="1" applyAlignment="1" applyProtection="1"/>
    <xf numFmtId="0" fontId="5" fillId="3" borderId="9" xfId="0" applyFont="1" applyFill="1" applyBorder="1" applyAlignment="1" applyProtection="1"/>
    <xf numFmtId="164" fontId="14" fillId="3" borderId="12" xfId="0" applyNumberFormat="1" applyFont="1" applyFill="1" applyBorder="1" applyProtection="1"/>
    <xf numFmtId="0" fontId="5" fillId="4" borderId="30" xfId="0" applyFont="1" applyFill="1" applyBorder="1" applyAlignment="1" applyProtection="1"/>
    <xf numFmtId="0" fontId="5" fillId="4" borderId="9" xfId="0" applyFont="1" applyFill="1" applyBorder="1" applyAlignment="1" applyProtection="1"/>
    <xf numFmtId="164" fontId="14" fillId="4" borderId="12" xfId="0" applyNumberFormat="1" applyFont="1" applyFill="1" applyBorder="1" applyProtection="1"/>
    <xf numFmtId="0" fontId="5" fillId="4" borderId="31" xfId="0" applyFont="1" applyFill="1" applyBorder="1" applyAlignment="1" applyProtection="1"/>
    <xf numFmtId="0" fontId="5" fillId="4" borderId="28" xfId="0" applyFont="1" applyFill="1" applyBorder="1" applyAlignment="1" applyProtection="1">
      <alignment horizontal="center"/>
    </xf>
    <xf numFmtId="10" fontId="14" fillId="4" borderId="14" xfId="0" applyNumberFormat="1" applyFont="1" applyFill="1" applyBorder="1" applyProtection="1"/>
    <xf numFmtId="0" fontId="6" fillId="0" borderId="0" xfId="0" applyFont="1" applyBorder="1" applyProtection="1"/>
    <xf numFmtId="0" fontId="14" fillId="3" borderId="27" xfId="0" applyFont="1" applyFill="1" applyBorder="1" applyAlignment="1" applyProtection="1">
      <alignment horizontal="center" vertical="center"/>
    </xf>
    <xf numFmtId="0" fontId="5" fillId="3" borderId="29" xfId="0" applyFont="1" applyFill="1" applyBorder="1" applyAlignment="1" applyProtection="1">
      <alignment horizontal="left" vertical="center"/>
    </xf>
    <xf numFmtId="0" fontId="5" fillId="3" borderId="11" xfId="0" applyFont="1" applyFill="1" applyBorder="1" applyAlignment="1" applyProtection="1">
      <alignment horizontal="left" vertical="center"/>
    </xf>
    <xf numFmtId="0" fontId="5" fillId="3" borderId="23" xfId="0" applyFont="1" applyFill="1" applyBorder="1" applyAlignment="1" applyProtection="1">
      <alignment horizontal="left" vertical="center"/>
    </xf>
    <xf numFmtId="0" fontId="5" fillId="0" borderId="0" xfId="0" applyNumberFormat="1" applyFont="1" applyAlignment="1" applyProtection="1">
      <alignment horizontal="left" wrapText="1"/>
    </xf>
    <xf numFmtId="0" fontId="15" fillId="0" borderId="10" xfId="0" applyNumberFormat="1" applyFont="1" applyFill="1" applyBorder="1" applyAlignment="1" applyProtection="1">
      <alignment vertical="top"/>
    </xf>
    <xf numFmtId="0" fontId="6" fillId="0" borderId="6" xfId="0" applyFont="1" applyBorder="1" applyProtection="1"/>
    <xf numFmtId="0" fontId="5" fillId="0" borderId="6"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6" fillId="0" borderId="0" xfId="0" applyFont="1" applyFill="1" applyBorder="1" applyAlignment="1" applyProtection="1">
      <alignment horizontal="center" wrapText="1"/>
    </xf>
    <xf numFmtId="0" fontId="6" fillId="0" borderId="3" xfId="0" applyFont="1" applyBorder="1" applyProtection="1"/>
    <xf numFmtId="0" fontId="6" fillId="0" borderId="1" xfId="0" applyFont="1" applyBorder="1" applyAlignment="1" applyProtection="1">
      <alignment horizontal="center"/>
      <protection locked="0"/>
    </xf>
    <xf numFmtId="0" fontId="6" fillId="0" borderId="2" xfId="0" applyFont="1" applyBorder="1" applyAlignment="1" applyProtection="1">
      <alignment horizontal="center"/>
    </xf>
    <xf numFmtId="0" fontId="6" fillId="0" borderId="0" xfId="0" applyFont="1" applyBorder="1" applyAlignment="1" applyProtection="1">
      <alignment horizontal="center"/>
    </xf>
    <xf numFmtId="0" fontId="5" fillId="0" borderId="0" xfId="0" applyNumberFormat="1" applyFont="1" applyFill="1" applyBorder="1" applyAlignment="1" applyProtection="1">
      <alignment horizontal="left" vertical="top"/>
    </xf>
    <xf numFmtId="0" fontId="6" fillId="0" borderId="0" xfId="0" applyNumberFormat="1" applyFont="1" applyFill="1" applyBorder="1" applyAlignment="1" applyProtection="1">
      <alignment horizontal="left" vertical="top" wrapText="1"/>
    </xf>
    <xf numFmtId="0" fontId="5" fillId="0" borderId="2" xfId="0" applyFont="1" applyBorder="1" applyAlignment="1" applyProtection="1">
      <alignment horizontal="right"/>
    </xf>
    <xf numFmtId="0" fontId="9" fillId="0" borderId="0" xfId="0" applyFont="1" applyBorder="1" applyProtection="1"/>
    <xf numFmtId="0" fontId="6" fillId="0" borderId="2" xfId="0" applyFont="1" applyBorder="1" applyProtection="1"/>
    <xf numFmtId="0" fontId="15" fillId="0" borderId="2" xfId="0" applyFont="1" applyBorder="1" applyAlignment="1" applyProtection="1">
      <alignment horizontal="center"/>
    </xf>
    <xf numFmtId="0" fontId="15" fillId="0" borderId="0" xfId="0" applyFont="1" applyBorder="1" applyAlignment="1" applyProtection="1">
      <alignment horizontal="center"/>
    </xf>
    <xf numFmtId="0" fontId="5" fillId="0" borderId="0" xfId="0" applyFont="1" applyBorder="1" applyAlignment="1" applyProtection="1">
      <alignment horizontal="right"/>
    </xf>
    <xf numFmtId="0" fontId="15" fillId="0" borderId="2" xfId="0" applyFont="1" applyBorder="1" applyAlignment="1" applyProtection="1">
      <alignment horizontal="left"/>
    </xf>
    <xf numFmtId="0" fontId="6" fillId="0" borderId="0" xfId="0" applyFont="1" applyAlignment="1" applyProtection="1">
      <alignment horizontal="center"/>
    </xf>
    <xf numFmtId="0" fontId="6" fillId="0" borderId="0" xfId="0" applyFont="1" applyAlignment="1" applyProtection="1">
      <alignment horizontal="right"/>
    </xf>
    <xf numFmtId="0" fontId="14" fillId="4" borderId="33" xfId="0" applyNumberFormat="1" applyFont="1" applyFill="1" applyBorder="1" applyAlignment="1" applyProtection="1">
      <alignment horizontal="center" vertical="center"/>
    </xf>
    <xf numFmtId="164" fontId="5" fillId="2" borderId="1" xfId="0" applyNumberFormat="1" applyFont="1" applyFill="1" applyBorder="1" applyAlignment="1" applyProtection="1">
      <alignment horizontal="center"/>
    </xf>
    <xf numFmtId="0" fontId="6" fillId="2" borderId="0" xfId="0" applyFont="1" applyFill="1" applyBorder="1" applyAlignment="1" applyProtection="1">
      <alignment horizontal="center"/>
    </xf>
    <xf numFmtId="0" fontId="6" fillId="0" borderId="4" xfId="0" applyFont="1" applyBorder="1" applyProtection="1"/>
    <xf numFmtId="0" fontId="6" fillId="0" borderId="8" xfId="0" applyFont="1" applyBorder="1" applyProtection="1"/>
    <xf numFmtId="0" fontId="6" fillId="0" borderId="8" xfId="0" applyFont="1" applyBorder="1" applyAlignment="1" applyProtection="1">
      <alignment horizontal="center"/>
    </xf>
    <xf numFmtId="0" fontId="6" fillId="0" borderId="5" xfId="0" applyFont="1" applyBorder="1" applyProtection="1"/>
    <xf numFmtId="0" fontId="14" fillId="4" borderId="34" xfId="0" applyNumberFormat="1" applyFont="1" applyFill="1" applyBorder="1" applyAlignment="1" applyProtection="1">
      <alignment horizontal="center" vertical="center"/>
    </xf>
    <xf numFmtId="0" fontId="16" fillId="5" borderId="2" xfId="0" applyFont="1" applyFill="1" applyBorder="1" applyAlignment="1" applyProtection="1">
      <alignment horizontal="left" vertical="center"/>
    </xf>
    <xf numFmtId="0" fontId="20" fillId="5" borderId="0" xfId="0" applyFont="1" applyFill="1" applyBorder="1" applyProtection="1"/>
    <xf numFmtId="0" fontId="20" fillId="5" borderId="0" xfId="0" applyFont="1" applyFill="1" applyBorder="1" applyAlignment="1" applyProtection="1">
      <alignment horizontal="center"/>
    </xf>
    <xf numFmtId="0" fontId="20" fillId="5" borderId="3" xfId="0" applyFont="1" applyFill="1" applyBorder="1" applyProtection="1"/>
    <xf numFmtId="164" fontId="7" fillId="8" borderId="11" xfId="0" applyNumberFormat="1" applyFont="1" applyFill="1" applyBorder="1" applyAlignment="1" applyProtection="1">
      <alignment horizontal="center"/>
      <protection locked="0"/>
    </xf>
    <xf numFmtId="164" fontId="7" fillId="8" borderId="0" xfId="0" applyNumberFormat="1" applyFont="1" applyFill="1" applyBorder="1" applyAlignment="1" applyProtection="1">
      <alignment horizontal="center"/>
      <protection locked="0"/>
    </xf>
    <xf numFmtId="164" fontId="7" fillId="8" borderId="9" xfId="0" applyNumberFormat="1" applyFont="1" applyFill="1" applyBorder="1" applyAlignment="1" applyProtection="1">
      <alignment horizontal="center"/>
      <protection locked="0"/>
    </xf>
    <xf numFmtId="164" fontId="7" fillId="8" borderId="1" xfId="0" applyNumberFormat="1" applyFont="1" applyFill="1" applyBorder="1" applyAlignment="1" applyProtection="1">
      <alignment horizontal="center"/>
      <protection locked="0"/>
    </xf>
    <xf numFmtId="0" fontId="6" fillId="8" borderId="0" xfId="0" applyFont="1" applyFill="1" applyBorder="1" applyAlignment="1" applyProtection="1"/>
    <xf numFmtId="0" fontId="6" fillId="8" borderId="3" xfId="0" applyFont="1" applyFill="1" applyBorder="1" applyProtection="1"/>
    <xf numFmtId="49" fontId="5" fillId="0" borderId="22" xfId="0" applyNumberFormat="1" applyFont="1" applyFill="1" applyBorder="1" applyAlignment="1" applyProtection="1">
      <protection locked="0"/>
    </xf>
    <xf numFmtId="0" fontId="6" fillId="8" borderId="0" xfId="0" applyFont="1" applyFill="1" applyBorder="1" applyAlignment="1" applyProtection="1">
      <alignment horizontal="right"/>
    </xf>
    <xf numFmtId="0" fontId="6" fillId="8" borderId="2" xfId="0" applyFont="1" applyFill="1" applyBorder="1" applyAlignment="1" applyProtection="1"/>
    <xf numFmtId="0" fontId="6" fillId="2" borderId="0" xfId="0" applyFont="1" applyFill="1" applyBorder="1" applyAlignment="1" applyProtection="1">
      <alignment horizontal="right"/>
    </xf>
    <xf numFmtId="0" fontId="6" fillId="2" borderId="2" xfId="0" applyFont="1" applyFill="1" applyBorder="1" applyAlignment="1" applyProtection="1"/>
    <xf numFmtId="0" fontId="6" fillId="8" borderId="0" xfId="0" applyFont="1" applyFill="1" applyBorder="1" applyAlignment="1" applyProtection="1">
      <alignment horizontal="center"/>
    </xf>
    <xf numFmtId="0" fontId="30" fillId="0" borderId="0" xfId="0" applyFont="1" applyFill="1" applyBorder="1" applyProtection="1">
      <protection hidden="1"/>
    </xf>
    <xf numFmtId="0" fontId="31" fillId="0" borderId="0" xfId="0" applyFont="1" applyFill="1" applyBorder="1" applyAlignment="1" applyProtection="1">
      <alignment horizontal="center" vertical="center"/>
      <protection hidden="1"/>
    </xf>
    <xf numFmtId="164" fontId="7" fillId="7" borderId="11" xfId="0" applyNumberFormat="1" applyFont="1" applyFill="1" applyBorder="1" applyAlignment="1" applyProtection="1">
      <alignment horizontal="center"/>
      <protection locked="0"/>
    </xf>
    <xf numFmtId="0" fontId="5" fillId="7" borderId="6" xfId="0" applyFont="1" applyFill="1" applyBorder="1" applyAlignment="1" applyProtection="1">
      <alignment horizontal="right"/>
    </xf>
    <xf numFmtId="0" fontId="8" fillId="7" borderId="0" xfId="0" applyFont="1" applyFill="1" applyBorder="1" applyAlignment="1"/>
    <xf numFmtId="0" fontId="3" fillId="7" borderId="6" xfId="0" applyFont="1" applyFill="1" applyBorder="1" applyAlignment="1"/>
    <xf numFmtId="0" fontId="0" fillId="7" borderId="7" xfId="0" applyFont="1" applyFill="1" applyBorder="1" applyAlignment="1"/>
    <xf numFmtId="164" fontId="7" fillId="7" borderId="9" xfId="0" applyNumberFormat="1" applyFont="1" applyFill="1" applyBorder="1" applyAlignment="1" applyProtection="1">
      <alignment horizontal="center"/>
      <protection locked="0"/>
    </xf>
    <xf numFmtId="0" fontId="6" fillId="7" borderId="0" xfId="0" applyFont="1" applyFill="1" applyBorder="1" applyAlignment="1" applyProtection="1">
      <alignment horizontal="right"/>
    </xf>
    <xf numFmtId="164" fontId="7" fillId="7" borderId="1" xfId="0" applyNumberFormat="1" applyFont="1" applyFill="1" applyBorder="1" applyAlignment="1" applyProtection="1">
      <alignment horizontal="center"/>
      <protection locked="0"/>
    </xf>
    <xf numFmtId="0" fontId="10" fillId="7" borderId="0" xfId="0" applyFont="1" applyFill="1" applyBorder="1" applyAlignment="1" applyProtection="1">
      <alignment horizontal="left" vertical="top" wrapText="1"/>
    </xf>
    <xf numFmtId="0" fontId="10" fillId="7" borderId="3" xfId="0" applyFont="1" applyFill="1" applyBorder="1" applyAlignment="1" applyProtection="1">
      <alignment horizontal="left" vertical="top" wrapText="1"/>
    </xf>
    <xf numFmtId="0" fontId="6" fillId="7" borderId="2" xfId="0" applyFont="1" applyFill="1" applyBorder="1" applyAlignment="1" applyProtection="1">
      <alignment horizontal="center"/>
    </xf>
    <xf numFmtId="0" fontId="6" fillId="7" borderId="0" xfId="0" applyFont="1" applyFill="1" applyBorder="1" applyAlignment="1" applyProtection="1">
      <alignment horizontal="center"/>
    </xf>
    <xf numFmtId="0" fontId="10" fillId="7" borderId="3" xfId="0" applyFont="1" applyFill="1" applyBorder="1" applyAlignment="1" applyProtection="1">
      <alignment vertical="top" wrapText="1"/>
    </xf>
    <xf numFmtId="0" fontId="6" fillId="7" borderId="2" xfId="0" applyFont="1" applyFill="1" applyBorder="1" applyAlignment="1" applyProtection="1"/>
    <xf numFmtId="0" fontId="6" fillId="7" borderId="0" xfId="0" applyFont="1" applyFill="1" applyBorder="1" applyAlignment="1" applyProtection="1"/>
    <xf numFmtId="0" fontId="6" fillId="7" borderId="3" xfId="0" applyFont="1" applyFill="1" applyBorder="1" applyProtection="1"/>
    <xf numFmtId="0" fontId="6" fillId="7" borderId="2" xfId="0" applyFont="1" applyFill="1" applyBorder="1" applyProtection="1"/>
    <xf numFmtId="0" fontId="6" fillId="7" borderId="3" xfId="0" applyFont="1" applyFill="1" applyBorder="1" applyAlignment="1" applyProtection="1"/>
    <xf numFmtId="0" fontId="6" fillId="7" borderId="3" xfId="0" applyFont="1" applyFill="1" applyBorder="1" applyAlignment="1" applyProtection="1">
      <alignment horizontal="center"/>
    </xf>
    <xf numFmtId="164" fontId="5" fillId="7" borderId="1" xfId="0" quotePrefix="1" applyNumberFormat="1" applyFont="1" applyFill="1" applyBorder="1" applyAlignment="1" applyProtection="1">
      <alignment horizontal="center"/>
    </xf>
    <xf numFmtId="49" fontId="11" fillId="7" borderId="3" xfId="0" applyNumberFormat="1" applyFont="1" applyFill="1" applyBorder="1" applyAlignment="1" applyProtection="1">
      <alignment vertical="center" wrapText="1"/>
    </xf>
    <xf numFmtId="0" fontId="6" fillId="7" borderId="4" xfId="0" applyFont="1" applyFill="1" applyBorder="1" applyProtection="1"/>
    <xf numFmtId="0" fontId="6" fillId="7" borderId="8" xfId="0" applyFont="1" applyFill="1" applyBorder="1" applyAlignment="1" applyProtection="1">
      <alignment horizontal="right" indent="1"/>
    </xf>
    <xf numFmtId="0" fontId="6" fillId="7" borderId="8" xfId="0" applyFont="1" applyFill="1" applyBorder="1" applyAlignment="1" applyProtection="1">
      <alignment horizontal="right" vertical="top"/>
    </xf>
    <xf numFmtId="49" fontId="10" fillId="7" borderId="8" xfId="0" applyNumberFormat="1" applyFont="1" applyFill="1" applyBorder="1" applyAlignment="1" applyProtection="1">
      <alignment wrapText="1"/>
      <protection locked="0"/>
    </xf>
    <xf numFmtId="0" fontId="19" fillId="2" borderId="0" xfId="0" applyFont="1" applyFill="1" applyAlignment="1">
      <alignment horizontal="left"/>
    </xf>
    <xf numFmtId="164" fontId="6" fillId="2" borderId="0" xfId="0" applyNumberFormat="1" applyFont="1" applyFill="1" applyBorder="1" applyAlignment="1" applyProtection="1">
      <alignment horizontal="center"/>
    </xf>
    <xf numFmtId="0" fontId="6" fillId="2" borderId="2" xfId="0" applyFont="1" applyFill="1" applyBorder="1" applyAlignment="1" applyProtection="1">
      <alignment horizontal="center"/>
    </xf>
    <xf numFmtId="10" fontId="6" fillId="2" borderId="3" xfId="0" applyNumberFormat="1" applyFont="1" applyFill="1" applyBorder="1" applyProtection="1"/>
    <xf numFmtId="0" fontId="6" fillId="2" borderId="0" xfId="0" applyFont="1" applyFill="1" applyProtection="1"/>
    <xf numFmtId="0" fontId="6" fillId="2" borderId="4" xfId="0" applyFont="1" applyFill="1" applyBorder="1" applyProtection="1"/>
    <xf numFmtId="0" fontId="6" fillId="2" borderId="8" xfId="0" applyFont="1" applyFill="1" applyBorder="1" applyAlignment="1" applyProtection="1"/>
    <xf numFmtId="0" fontId="5" fillId="8" borderId="10" xfId="0" applyFont="1" applyFill="1" applyBorder="1" applyAlignment="1" applyProtection="1"/>
    <xf numFmtId="0" fontId="6" fillId="8" borderId="6" xfId="0" applyFont="1" applyFill="1" applyBorder="1" applyAlignment="1" applyProtection="1"/>
    <xf numFmtId="164" fontId="7" fillId="8" borderId="6" xfId="0" applyNumberFormat="1" applyFont="1" applyFill="1" applyBorder="1" applyAlignment="1" applyProtection="1">
      <alignment horizontal="center"/>
      <protection locked="0"/>
    </xf>
    <xf numFmtId="10" fontId="6" fillId="8" borderId="23" xfId="0" applyNumberFormat="1" applyFont="1" applyFill="1" applyBorder="1" applyProtection="1"/>
    <xf numFmtId="16" fontId="5" fillId="8" borderId="0" xfId="0" applyNumberFormat="1" applyFont="1" applyFill="1" applyBorder="1" applyAlignment="1" applyProtection="1">
      <alignment wrapText="1"/>
    </xf>
    <xf numFmtId="0" fontId="5" fillId="8" borderId="0" xfId="0" applyFont="1" applyFill="1" applyBorder="1" applyAlignment="1" applyProtection="1"/>
    <xf numFmtId="165" fontId="6" fillId="8" borderId="12" xfId="0" applyNumberFormat="1" applyFont="1" applyFill="1" applyBorder="1" applyProtection="1"/>
    <xf numFmtId="0" fontId="6" fillId="8" borderId="0" xfId="0" applyFont="1" applyFill="1" applyBorder="1" applyAlignment="1" applyProtection="1">
      <alignment horizontal="right" vertical="center" wrapText="1"/>
    </xf>
    <xf numFmtId="0" fontId="6" fillId="8" borderId="0" xfId="0" applyFont="1" applyFill="1" applyBorder="1" applyAlignment="1" applyProtection="1">
      <alignment horizontal="center" wrapText="1"/>
    </xf>
    <xf numFmtId="10" fontId="6" fillId="8" borderId="12" xfId="0" applyNumberFormat="1" applyFont="1" applyFill="1" applyBorder="1" applyProtection="1"/>
    <xf numFmtId="0" fontId="5" fillId="8" borderId="2" xfId="0" applyFont="1" applyFill="1" applyBorder="1" applyAlignment="1" applyProtection="1"/>
    <xf numFmtId="0" fontId="6" fillId="8" borderId="0" xfId="0" applyFont="1" applyFill="1" applyBorder="1" applyAlignment="1" applyProtection="1">
      <alignment vertical="center"/>
    </xf>
    <xf numFmtId="0" fontId="6" fillId="8" borderId="0" xfId="0" applyFont="1" applyFill="1" applyBorder="1" applyAlignment="1" applyProtection="1">
      <alignment horizontal="right" vertical="center"/>
    </xf>
    <xf numFmtId="164" fontId="5" fillId="8" borderId="1" xfId="0" applyNumberFormat="1" applyFont="1" applyFill="1" applyBorder="1" applyAlignment="1" applyProtection="1">
      <alignment horizontal="center"/>
    </xf>
    <xf numFmtId="0" fontId="11" fillId="8" borderId="0" xfId="0" applyNumberFormat="1" applyFont="1" applyFill="1" applyBorder="1" applyAlignment="1" applyProtection="1">
      <alignment vertical="center" wrapText="1"/>
    </xf>
    <xf numFmtId="49" fontId="6" fillId="8" borderId="0" xfId="0" applyNumberFormat="1" applyFont="1" applyFill="1" applyBorder="1" applyAlignment="1" applyProtection="1">
      <protection locked="0"/>
    </xf>
    <xf numFmtId="0" fontId="6" fillId="0" borderId="0" xfId="0" applyFont="1"/>
    <xf numFmtId="0" fontId="6" fillId="0" borderId="0" xfId="0" applyNumberFormat="1" applyFont="1" applyFill="1" applyBorder="1" applyAlignment="1" applyProtection="1">
      <alignment horizontal="center" vertical="top" wrapText="1"/>
    </xf>
    <xf numFmtId="0" fontId="6" fillId="0" borderId="1" xfId="0" applyFont="1" applyFill="1" applyBorder="1" applyAlignment="1" applyProtection="1">
      <alignment horizontal="center"/>
      <protection locked="0"/>
    </xf>
    <xf numFmtId="0" fontId="5" fillId="0" borderId="0" xfId="0" applyFont="1" applyProtection="1"/>
    <xf numFmtId="0" fontId="5" fillId="0" borderId="28" xfId="0" applyFont="1" applyBorder="1" applyProtection="1"/>
    <xf numFmtId="0" fontId="6" fillId="0" borderId="0" xfId="0" applyFont="1" applyFill="1" applyBorder="1" applyProtection="1">
      <protection hidden="1"/>
    </xf>
    <xf numFmtId="0" fontId="37" fillId="0" borderId="8" xfId="1" applyBorder="1" applyProtection="1"/>
    <xf numFmtId="0" fontId="30" fillId="0" borderId="0" xfId="0" applyFont="1" applyProtection="1"/>
    <xf numFmtId="14" fontId="30" fillId="0" borderId="0" xfId="0" applyNumberFormat="1" applyFont="1" applyAlignment="1" applyProtection="1">
      <alignment horizontal="left"/>
    </xf>
    <xf numFmtId="1" fontId="30" fillId="0" borderId="0" xfId="0" applyNumberFormat="1" applyFont="1" applyProtection="1"/>
    <xf numFmtId="49" fontId="30" fillId="0" borderId="0" xfId="0" applyNumberFormat="1" applyFont="1" applyAlignment="1" applyProtection="1">
      <alignment wrapText="1"/>
    </xf>
    <xf numFmtId="0" fontId="38" fillId="0" borderId="0" xfId="0" applyFont="1" applyFill="1" applyBorder="1" applyAlignment="1" applyProtection="1">
      <alignment wrapText="1"/>
    </xf>
    <xf numFmtId="0" fontId="30" fillId="0" borderId="0" xfId="0" applyFont="1" applyAlignment="1" applyProtection="1">
      <alignment wrapText="1"/>
    </xf>
    <xf numFmtId="0" fontId="31" fillId="0" borderId="0" xfId="0" applyFont="1" applyFill="1" applyBorder="1" applyAlignment="1" applyProtection="1"/>
    <xf numFmtId="0" fontId="31" fillId="0" borderId="0" xfId="0" applyFont="1" applyFill="1" applyBorder="1" applyAlignment="1" applyProtection="1">
      <alignment horizontal="center" vertical="center"/>
    </xf>
    <xf numFmtId="0" fontId="30" fillId="0" borderId="0" xfId="0" applyFont="1" applyBorder="1" applyProtection="1"/>
    <xf numFmtId="0" fontId="14" fillId="3" borderId="34" xfId="0" applyFont="1" applyFill="1" applyBorder="1" applyAlignment="1" applyProtection="1">
      <alignment horizontal="center" vertical="center"/>
    </xf>
    <xf numFmtId="0" fontId="4" fillId="0" borderId="26" xfId="0" applyFont="1" applyBorder="1" applyAlignment="1" applyProtection="1">
      <alignment horizontal="center"/>
      <protection locked="0"/>
    </xf>
    <xf numFmtId="0" fontId="6" fillId="0" borderId="32" xfId="0" applyFont="1" applyBorder="1" applyProtection="1">
      <protection locked="0"/>
    </xf>
    <xf numFmtId="0" fontId="6" fillId="0" borderId="14" xfId="0" applyFont="1" applyBorder="1" applyAlignment="1" applyProtection="1">
      <alignment horizontal="left"/>
      <protection locked="0"/>
    </xf>
    <xf numFmtId="164" fontId="7" fillId="7" borderId="0" xfId="0" applyNumberFormat="1" applyFont="1" applyFill="1" applyBorder="1" applyAlignment="1" applyProtection="1">
      <alignment horizontal="center"/>
    </xf>
    <xf numFmtId="0" fontId="6" fillId="2" borderId="13" xfId="0" applyFont="1" applyFill="1" applyBorder="1" applyAlignment="1" applyProtection="1">
      <alignment horizontal="center"/>
    </xf>
    <xf numFmtId="0" fontId="0" fillId="0" borderId="13" xfId="0" applyBorder="1" applyAlignment="1">
      <alignment horizontal="center"/>
    </xf>
    <xf numFmtId="0" fontId="4" fillId="9" borderId="2" xfId="0" applyFont="1" applyFill="1" applyBorder="1" applyAlignment="1"/>
    <xf numFmtId="0" fontId="4" fillId="9" borderId="0" xfId="0" applyFont="1" applyFill="1" applyAlignment="1"/>
    <xf numFmtId="0" fontId="6" fillId="2" borderId="2" xfId="0" applyFont="1" applyFill="1" applyBorder="1" applyAlignment="1" applyProtection="1"/>
    <xf numFmtId="0" fontId="0" fillId="2" borderId="0" xfId="0" applyFill="1" applyAlignment="1"/>
    <xf numFmtId="0" fontId="6" fillId="8" borderId="0" xfId="0" applyFont="1" applyFill="1" applyBorder="1" applyAlignment="1" applyProtection="1">
      <alignment horizontal="right"/>
    </xf>
    <xf numFmtId="0" fontId="16" fillId="5" borderId="2" xfId="0" applyFont="1" applyFill="1" applyBorder="1" applyAlignment="1" applyProtection="1">
      <alignment horizontal="left" wrapText="1"/>
    </xf>
    <xf numFmtId="0" fontId="26" fillId="0" borderId="0" xfId="0" applyFont="1" applyAlignment="1">
      <alignment wrapText="1"/>
    </xf>
    <xf numFmtId="0" fontId="26" fillId="0" borderId="3" xfId="0" applyFont="1" applyBorder="1" applyAlignment="1">
      <alignment wrapText="1"/>
    </xf>
    <xf numFmtId="49" fontId="5" fillId="0" borderId="21" xfId="0" applyNumberFormat="1" applyFont="1" applyFill="1" applyBorder="1" applyAlignment="1" applyProtection="1">
      <alignment horizontal="left"/>
      <protection locked="0"/>
    </xf>
    <xf numFmtId="49" fontId="5" fillId="0" borderId="9" xfId="0" applyNumberFormat="1" applyFont="1" applyFill="1" applyBorder="1" applyAlignment="1" applyProtection="1">
      <alignment horizontal="left"/>
      <protection locked="0"/>
    </xf>
    <xf numFmtId="0" fontId="5" fillId="0" borderId="30" xfId="0" applyFont="1" applyFill="1" applyBorder="1" applyAlignment="1" applyProtection="1"/>
    <xf numFmtId="0" fontId="0" fillId="0" borderId="9" xfId="0" applyFont="1" applyFill="1" applyBorder="1" applyAlignment="1"/>
    <xf numFmtId="0" fontId="4" fillId="0" borderId="9" xfId="0" applyFont="1" applyFill="1" applyBorder="1" applyAlignment="1" applyProtection="1">
      <alignment horizontal="left"/>
      <protection locked="0"/>
    </xf>
    <xf numFmtId="0" fontId="0" fillId="0" borderId="18" xfId="0" applyFont="1" applyFill="1" applyBorder="1" applyAlignment="1" applyProtection="1">
      <protection locked="0"/>
    </xf>
    <xf numFmtId="14" fontId="4" fillId="0" borderId="9" xfId="0" applyNumberFormat="1" applyFont="1" applyFill="1" applyBorder="1" applyAlignment="1" applyProtection="1">
      <alignment horizontal="left"/>
      <protection locked="0"/>
    </xf>
    <xf numFmtId="0" fontId="0" fillId="0" borderId="12" xfId="0" applyFill="1" applyBorder="1" applyAlignment="1" applyProtection="1">
      <alignment horizontal="left"/>
      <protection locked="0"/>
    </xf>
    <xf numFmtId="16" fontId="5" fillId="2" borderId="2" xfId="0" applyNumberFormat="1" applyFont="1" applyFill="1" applyBorder="1" applyAlignment="1" applyProtection="1">
      <alignment horizontal="left" wrapText="1"/>
    </xf>
    <xf numFmtId="16" fontId="5" fillId="2" borderId="0" xfId="0" applyNumberFormat="1" applyFont="1" applyFill="1" applyBorder="1" applyAlignment="1" applyProtection="1">
      <alignment horizontal="left" wrapText="1"/>
    </xf>
    <xf numFmtId="0" fontId="10" fillId="7" borderId="0" xfId="0" applyFont="1" applyFill="1" applyBorder="1" applyAlignment="1" applyProtection="1">
      <alignment horizontal="center" vertical="top" wrapText="1"/>
    </xf>
    <xf numFmtId="0" fontId="5" fillId="2" borderId="0" xfId="0" applyFont="1" applyFill="1" applyBorder="1" applyAlignment="1" applyProtection="1">
      <alignment horizontal="right"/>
    </xf>
    <xf numFmtId="164" fontId="18" fillId="2" borderId="6" xfId="0" applyNumberFormat="1" applyFont="1" applyFill="1" applyBorder="1" applyAlignment="1" applyProtection="1">
      <alignment horizontal="left"/>
      <protection locked="0"/>
    </xf>
    <xf numFmtId="0" fontId="0" fillId="2" borderId="6" xfId="0" applyFill="1" applyBorder="1" applyAlignment="1">
      <alignment horizontal="left"/>
    </xf>
    <xf numFmtId="0" fontId="6" fillId="7" borderId="2" xfId="0" applyFont="1" applyFill="1" applyBorder="1" applyAlignment="1" applyProtection="1">
      <alignment horizontal="center"/>
    </xf>
    <xf numFmtId="0" fontId="6" fillId="7" borderId="0" xfId="0" applyFont="1" applyFill="1" applyBorder="1" applyAlignment="1" applyProtection="1">
      <alignment horizontal="center"/>
    </xf>
    <xf numFmtId="0" fontId="11" fillId="7" borderId="0" xfId="0" applyNumberFormat="1" applyFont="1" applyFill="1" applyBorder="1" applyAlignment="1" applyProtection="1">
      <alignment horizontal="center" vertical="center" wrapText="1"/>
    </xf>
    <xf numFmtId="0" fontId="6" fillId="2" borderId="0" xfId="0" applyFont="1" applyFill="1" applyBorder="1" applyAlignment="1" applyProtection="1">
      <alignment horizontal="right"/>
    </xf>
    <xf numFmtId="0" fontId="0" fillId="2" borderId="0" xfId="0" applyFill="1" applyAlignment="1">
      <alignment horizontal="right"/>
    </xf>
    <xf numFmtId="0" fontId="6" fillId="2" borderId="1" xfId="0" applyFont="1" applyFill="1" applyBorder="1" applyAlignment="1" applyProtection="1">
      <alignment horizontal="center"/>
      <protection locked="0"/>
    </xf>
    <xf numFmtId="0" fontId="0" fillId="2" borderId="1" xfId="0" applyFill="1" applyBorder="1" applyAlignment="1" applyProtection="1">
      <alignment horizontal="center"/>
      <protection locked="0"/>
    </xf>
    <xf numFmtId="0" fontId="6" fillId="7" borderId="0" xfId="0" applyFont="1" applyFill="1" applyBorder="1" applyAlignment="1" applyProtection="1">
      <alignment horizontal="right"/>
    </xf>
    <xf numFmtId="0" fontId="0" fillId="7" borderId="0" xfId="0" applyFill="1" applyAlignment="1">
      <alignment horizontal="right"/>
    </xf>
    <xf numFmtId="0" fontId="6" fillId="7" borderId="1" xfId="0" applyFont="1" applyFill="1" applyBorder="1" applyAlignment="1" applyProtection="1">
      <alignment horizontal="center"/>
      <protection locked="0"/>
    </xf>
    <xf numFmtId="0" fontId="0" fillId="7" borderId="1" xfId="0" applyFill="1" applyBorder="1" applyAlignment="1" applyProtection="1">
      <alignment horizontal="center"/>
      <protection locked="0"/>
    </xf>
    <xf numFmtId="0" fontId="6" fillId="7" borderId="2" xfId="0" applyFont="1" applyFill="1" applyBorder="1" applyAlignment="1" applyProtection="1"/>
    <xf numFmtId="0" fontId="0" fillId="7" borderId="0" xfId="0" applyFill="1" applyAlignment="1"/>
    <xf numFmtId="5" fontId="22" fillId="9" borderId="36" xfId="0" applyNumberFormat="1" applyFont="1" applyFill="1" applyBorder="1" applyAlignment="1" applyProtection="1">
      <alignment horizontal="center" vertical="center"/>
      <protection locked="0"/>
    </xf>
    <xf numFmtId="5" fontId="16" fillId="9" borderId="1" xfId="0" applyNumberFormat="1" applyFont="1" applyFill="1" applyBorder="1" applyAlignment="1" applyProtection="1">
      <alignment horizontal="center" vertical="center"/>
      <protection locked="0"/>
    </xf>
    <xf numFmtId="5" fontId="16" fillId="9" borderId="37" xfId="0" applyNumberFormat="1" applyFont="1" applyFill="1" applyBorder="1" applyAlignment="1" applyProtection="1">
      <alignment horizontal="center" vertical="center"/>
      <protection locked="0"/>
    </xf>
    <xf numFmtId="0" fontId="11" fillId="2" borderId="0" xfId="0" applyNumberFormat="1" applyFont="1" applyFill="1" applyBorder="1" applyAlignment="1" applyProtection="1">
      <alignment horizontal="center" vertical="center" wrapText="1"/>
    </xf>
    <xf numFmtId="0" fontId="6" fillId="7" borderId="13" xfId="0" applyFont="1" applyFill="1" applyBorder="1" applyAlignment="1" applyProtection="1">
      <alignment horizontal="left" vertical="top" wrapText="1"/>
    </xf>
    <xf numFmtId="0" fontId="6" fillId="7" borderId="0" xfId="0" applyFont="1" applyFill="1" applyBorder="1" applyAlignment="1" applyProtection="1">
      <alignment horizontal="left" vertical="top" wrapText="1"/>
    </xf>
    <xf numFmtId="0" fontId="13" fillId="8" borderId="0" xfId="0" applyFont="1" applyFill="1" applyBorder="1" applyAlignment="1" applyProtection="1">
      <alignment horizontal="center"/>
    </xf>
    <xf numFmtId="0" fontId="6" fillId="8" borderId="13" xfId="0" applyFont="1" applyFill="1" applyBorder="1" applyAlignment="1" applyProtection="1">
      <alignment horizontal="center"/>
    </xf>
    <xf numFmtId="0" fontId="0" fillId="0" borderId="9" xfId="0" applyBorder="1" applyAlignment="1">
      <alignment horizontal="left"/>
    </xf>
    <xf numFmtId="0" fontId="5" fillId="0" borderId="13" xfId="0" applyNumberFormat="1" applyFont="1" applyFill="1" applyBorder="1" applyAlignment="1" applyProtection="1">
      <alignment horizontal="left" vertical="top"/>
    </xf>
    <xf numFmtId="0" fontId="0" fillId="0" borderId="13" xfId="0" applyBorder="1" applyAlignment="1"/>
    <xf numFmtId="0" fontId="6" fillId="0" borderId="35" xfId="0" applyFont="1" applyBorder="1" applyAlignment="1" applyProtection="1">
      <alignment vertical="center" wrapText="1"/>
    </xf>
    <xf numFmtId="0" fontId="0" fillId="0" borderId="0" xfId="0" applyAlignment="1">
      <alignment wrapText="1"/>
    </xf>
    <xf numFmtId="0" fontId="0" fillId="0" borderId="3" xfId="0" applyBorder="1" applyAlignment="1">
      <alignment wrapText="1"/>
    </xf>
    <xf numFmtId="0" fontId="0" fillId="0" borderId="35" xfId="0" applyBorder="1" applyAlignment="1">
      <alignment wrapText="1"/>
    </xf>
    <xf numFmtId="0" fontId="4" fillId="9" borderId="4" xfId="0" applyNumberFormat="1" applyFont="1" applyFill="1" applyBorder="1" applyAlignment="1" applyProtection="1">
      <alignment vertical="center"/>
    </xf>
    <xf numFmtId="0" fontId="0" fillId="9" borderId="8" xfId="0" applyFill="1" applyBorder="1" applyAlignment="1">
      <alignment vertical="center"/>
    </xf>
    <xf numFmtId="164" fontId="22" fillId="9" borderId="8" xfId="0" applyNumberFormat="1" applyFont="1" applyFill="1" applyBorder="1" applyAlignment="1" applyProtection="1">
      <protection locked="0"/>
    </xf>
    <xf numFmtId="164" fontId="29" fillId="9" borderId="5" xfId="0" applyNumberFormat="1" applyFont="1" applyFill="1" applyBorder="1" applyAlignment="1" applyProtection="1">
      <protection locked="0"/>
    </xf>
    <xf numFmtId="16" fontId="5" fillId="8" borderId="2" xfId="0" applyNumberFormat="1" applyFont="1" applyFill="1" applyBorder="1" applyAlignment="1" applyProtection="1">
      <alignment horizontal="left" wrapText="1"/>
    </xf>
    <xf numFmtId="16" fontId="5" fillId="8" borderId="0" xfId="0" applyNumberFormat="1" applyFont="1" applyFill="1" applyBorder="1" applyAlignment="1" applyProtection="1">
      <alignment horizontal="left" wrapText="1"/>
    </xf>
    <xf numFmtId="0" fontId="0" fillId="8" borderId="0" xfId="0" applyFill="1" applyAlignment="1">
      <alignment horizontal="right"/>
    </xf>
    <xf numFmtId="0" fontId="6" fillId="8" borderId="1" xfId="0" applyFont="1" applyFill="1" applyBorder="1" applyAlignment="1" applyProtection="1">
      <alignment horizontal="center"/>
      <protection locked="0"/>
    </xf>
    <xf numFmtId="0" fontId="0" fillId="8" borderId="1" xfId="0" applyFill="1" applyBorder="1" applyAlignment="1" applyProtection="1">
      <alignment horizontal="center"/>
      <protection locked="0"/>
    </xf>
    <xf numFmtId="0" fontId="5" fillId="8" borderId="0" xfId="0" applyFont="1" applyFill="1" applyBorder="1" applyAlignment="1" applyProtection="1">
      <alignment horizontal="center"/>
    </xf>
    <xf numFmtId="0" fontId="11" fillId="8" borderId="0" xfId="0" applyNumberFormat="1" applyFont="1" applyFill="1" applyBorder="1" applyAlignment="1" applyProtection="1">
      <alignment horizontal="center" vertical="center" wrapText="1"/>
    </xf>
    <xf numFmtId="0" fontId="6" fillId="8" borderId="2" xfId="0" applyFont="1" applyFill="1" applyBorder="1" applyAlignment="1" applyProtection="1">
      <alignment vertical="center"/>
    </xf>
    <xf numFmtId="0" fontId="0" fillId="8" borderId="0" xfId="0" applyFill="1" applyAlignment="1">
      <alignment vertical="center"/>
    </xf>
    <xf numFmtId="0" fontId="6" fillId="8" borderId="2" xfId="0" applyFont="1" applyFill="1" applyBorder="1" applyAlignment="1" applyProtection="1"/>
    <xf numFmtId="0" fontId="0" fillId="8" borderId="0" xfId="0" applyFill="1" applyAlignment="1"/>
    <xf numFmtId="0" fontId="6" fillId="2" borderId="2" xfId="0" applyFont="1" applyFill="1" applyBorder="1" applyAlignment="1" applyProtection="1">
      <alignment horizontal="center"/>
    </xf>
    <xf numFmtId="0" fontId="6" fillId="2" borderId="0" xfId="0" applyFont="1" applyFill="1" applyBorder="1" applyAlignment="1" applyProtection="1">
      <alignment horizontal="center"/>
    </xf>
    <xf numFmtId="0" fontId="5" fillId="8" borderId="0" xfId="0" applyFont="1" applyFill="1" applyBorder="1" applyAlignment="1" applyProtection="1">
      <alignment horizontal="right"/>
    </xf>
    <xf numFmtId="0" fontId="0" fillId="0" borderId="9" xfId="0" applyFill="1" applyBorder="1" applyAlignment="1"/>
    <xf numFmtId="0" fontId="6" fillId="0" borderId="9" xfId="0" applyNumberFormat="1" applyFont="1" applyFill="1" applyBorder="1" applyAlignment="1" applyProtection="1">
      <alignment horizontal="left"/>
      <protection locked="0"/>
    </xf>
    <xf numFmtId="0" fontId="0" fillId="0" borderId="9" xfId="0" applyFill="1" applyBorder="1" applyAlignment="1" applyProtection="1">
      <protection locked="0"/>
    </xf>
    <xf numFmtId="0" fontId="0" fillId="0" borderId="12" xfId="0" applyFill="1" applyBorder="1" applyAlignment="1" applyProtection="1">
      <protection locked="0"/>
    </xf>
    <xf numFmtId="0" fontId="8" fillId="5" borderId="15" xfId="0" applyNumberFormat="1" applyFont="1" applyFill="1" applyBorder="1" applyAlignment="1" applyProtection="1">
      <alignment horizontal="right" vertical="center"/>
    </xf>
    <xf numFmtId="0" fontId="3" fillId="5" borderId="16" xfId="0" applyFont="1" applyFill="1" applyBorder="1" applyAlignment="1">
      <alignment horizontal="right"/>
    </xf>
    <xf numFmtId="0" fontId="3" fillId="5" borderId="17" xfId="0" applyFont="1" applyFill="1" applyBorder="1" applyAlignment="1">
      <alignment horizontal="right"/>
    </xf>
    <xf numFmtId="0" fontId="5" fillId="5" borderId="4" xfId="0" applyNumberFormat="1" applyFont="1" applyFill="1" applyBorder="1" applyAlignment="1" applyProtection="1">
      <alignment horizontal="center" vertical="center" wrapText="1"/>
      <protection locked="0"/>
    </xf>
    <xf numFmtId="0" fontId="24" fillId="5" borderId="8" xfId="0" applyFont="1" applyFill="1" applyBorder="1" applyAlignment="1" applyProtection="1">
      <alignment vertical="center" wrapText="1"/>
      <protection locked="0"/>
    </xf>
    <xf numFmtId="0" fontId="24" fillId="5" borderId="5" xfId="0" applyFont="1" applyFill="1" applyBorder="1" applyAlignment="1" applyProtection="1">
      <alignment vertical="center" wrapText="1"/>
      <protection locked="0"/>
    </xf>
    <xf numFmtId="0" fontId="5" fillId="5" borderId="15" xfId="0" applyFont="1" applyFill="1" applyBorder="1" applyAlignment="1" applyProtection="1">
      <alignment horizontal="right" vertical="top" wrapText="1"/>
    </xf>
    <xf numFmtId="0" fontId="0" fillId="5" borderId="16" xfId="0" applyFill="1" applyBorder="1" applyAlignment="1">
      <alignment horizontal="right" vertical="top" wrapText="1"/>
    </xf>
    <xf numFmtId="0" fontId="0" fillId="5" borderId="17" xfId="0" applyFill="1" applyBorder="1" applyAlignment="1">
      <alignment horizontal="right" vertical="top" wrapText="1"/>
    </xf>
    <xf numFmtId="14" fontId="8" fillId="5" borderId="16" xfId="0" applyNumberFormat="1"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3" fillId="5" borderId="17" xfId="0" applyFont="1" applyFill="1" applyBorder="1" applyAlignment="1" applyProtection="1">
      <alignment horizontal="center" vertical="center"/>
      <protection locked="0"/>
    </xf>
    <xf numFmtId="0" fontId="6" fillId="0" borderId="6" xfId="0" applyNumberFormat="1" applyFont="1" applyFill="1" applyBorder="1" applyAlignment="1" applyProtection="1">
      <alignment horizontal="left"/>
    </xf>
    <xf numFmtId="0" fontId="0" fillId="0" borderId="7" xfId="0" applyFill="1" applyBorder="1" applyAlignment="1">
      <alignment horizontal="left"/>
    </xf>
    <xf numFmtId="14" fontId="6" fillId="0" borderId="8" xfId="0" applyNumberFormat="1" applyFont="1" applyFill="1" applyBorder="1" applyAlignment="1" applyProtection="1">
      <alignment horizontal="left"/>
    </xf>
    <xf numFmtId="0" fontId="0" fillId="0" borderId="5" xfId="0" applyFill="1" applyBorder="1" applyAlignment="1">
      <alignment horizontal="left"/>
    </xf>
    <xf numFmtId="0" fontId="34" fillId="0" borderId="8" xfId="0" applyFont="1" applyFill="1" applyBorder="1" applyAlignment="1" applyProtection="1">
      <alignment horizontal="center" vertical="center"/>
      <protection locked="0"/>
    </xf>
    <xf numFmtId="0" fontId="35" fillId="0" borderId="8" xfId="0" applyFont="1" applyFill="1" applyBorder="1" applyAlignment="1">
      <alignment horizontal="center"/>
    </xf>
    <xf numFmtId="0" fontId="35" fillId="0" borderId="5" xfId="0" applyFont="1" applyFill="1" applyBorder="1" applyAlignment="1">
      <alignment horizontal="center"/>
    </xf>
    <xf numFmtId="0" fontId="9" fillId="7" borderId="2" xfId="0" applyFont="1" applyFill="1" applyBorder="1" applyAlignment="1" applyProtection="1">
      <alignment horizontal="left" wrapText="1"/>
    </xf>
    <xf numFmtId="0" fontId="9" fillId="7" borderId="0" xfId="0" applyFont="1" applyFill="1" applyBorder="1" applyAlignment="1" applyProtection="1">
      <alignment horizontal="left" wrapText="1"/>
    </xf>
    <xf numFmtId="16" fontId="5" fillId="7" borderId="2" xfId="0" applyNumberFormat="1" applyFont="1" applyFill="1" applyBorder="1" applyAlignment="1" applyProtection="1">
      <alignment horizontal="left" wrapText="1"/>
    </xf>
    <xf numFmtId="16" fontId="5" fillId="7" borderId="0" xfId="0" applyNumberFormat="1" applyFont="1" applyFill="1" applyBorder="1" applyAlignment="1" applyProtection="1">
      <alignment horizontal="left" wrapText="1"/>
    </xf>
    <xf numFmtId="0" fontId="17" fillId="9" borderId="2" xfId="0" applyFont="1" applyFill="1" applyBorder="1" applyAlignment="1" applyProtection="1">
      <alignment horizontal="center" vertical="center" wrapText="1"/>
    </xf>
    <xf numFmtId="0" fontId="2" fillId="9" borderId="0" xfId="0" applyFont="1" applyFill="1" applyAlignment="1">
      <alignment horizontal="center" wrapText="1"/>
    </xf>
    <xf numFmtId="0" fontId="2" fillId="9" borderId="3" xfId="0" applyFont="1" applyFill="1" applyBorder="1" applyAlignment="1">
      <alignment horizontal="center" wrapText="1"/>
    </xf>
    <xf numFmtId="0" fontId="5" fillId="0" borderId="31" xfId="0" applyFont="1" applyBorder="1" applyAlignment="1" applyProtection="1"/>
    <xf numFmtId="0" fontId="0" fillId="0" borderId="28" xfId="0" applyBorder="1" applyAlignment="1"/>
    <xf numFmtId="0" fontId="17" fillId="9" borderId="2" xfId="0" applyFont="1" applyFill="1" applyBorder="1" applyAlignment="1" applyProtection="1">
      <alignment horizontal="center" vertical="center"/>
    </xf>
    <xf numFmtId="0" fontId="2" fillId="9" borderId="0" xfId="0" applyFont="1" applyFill="1" applyBorder="1" applyAlignment="1">
      <alignment horizontal="center"/>
    </xf>
    <xf numFmtId="0" fontId="2" fillId="9" borderId="3" xfId="0" applyFont="1" applyFill="1" applyBorder="1" applyAlignment="1">
      <alignment horizontal="center"/>
    </xf>
    <xf numFmtId="49" fontId="6" fillId="2" borderId="8" xfId="0" applyNumberFormat="1" applyFont="1" applyFill="1" applyBorder="1" applyAlignment="1" applyProtection="1">
      <alignment horizontal="center"/>
      <protection locked="0"/>
    </xf>
    <xf numFmtId="0" fontId="4" fillId="2" borderId="5" xfId="0" applyFont="1" applyFill="1" applyBorder="1" applyAlignment="1"/>
    <xf numFmtId="0" fontId="5" fillId="2" borderId="10" xfId="0" applyFont="1" applyFill="1" applyBorder="1" applyAlignment="1" applyProtection="1">
      <alignment horizontal="left"/>
    </xf>
    <xf numFmtId="0" fontId="6" fillId="2" borderId="6" xfId="0" applyFont="1" applyFill="1" applyBorder="1" applyAlignment="1" applyProtection="1">
      <alignment horizontal="left"/>
    </xf>
    <xf numFmtId="0" fontId="5" fillId="2" borderId="6" xfId="0" applyFont="1" applyFill="1" applyBorder="1" applyAlignment="1" applyProtection="1">
      <alignment horizontal="right"/>
    </xf>
    <xf numFmtId="0" fontId="6" fillId="0" borderId="1" xfId="0" applyFont="1" applyBorder="1" applyAlignment="1" applyProtection="1">
      <alignment horizontal="center"/>
      <protection locked="0"/>
    </xf>
    <xf numFmtId="0" fontId="0" fillId="0" borderId="1" xfId="0" applyBorder="1" applyAlignment="1">
      <alignment horizontal="center"/>
    </xf>
    <xf numFmtId="5" fontId="22" fillId="9" borderId="0" xfId="0" applyNumberFormat="1" applyFont="1" applyFill="1" applyAlignment="1" applyProtection="1">
      <protection locked="0"/>
    </xf>
    <xf numFmtId="5" fontId="22" fillId="9" borderId="3" xfId="0" applyNumberFormat="1" applyFont="1" applyFill="1" applyBorder="1" applyAlignment="1" applyProtection="1">
      <protection locked="0"/>
    </xf>
    <xf numFmtId="164" fontId="7" fillId="2" borderId="0" xfId="0" applyNumberFormat="1" applyFont="1" applyFill="1" applyBorder="1" applyAlignment="1" applyProtection="1">
      <alignment horizontal="center"/>
    </xf>
    <xf numFmtId="0" fontId="5" fillId="0" borderId="13" xfId="0" applyNumberFormat="1" applyFont="1" applyFill="1" applyBorder="1" applyAlignment="1" applyProtection="1">
      <alignment horizontal="center" vertical="top"/>
    </xf>
    <xf numFmtId="0" fontId="16" fillId="0" borderId="6" xfId="0" applyFont="1" applyBorder="1" applyAlignment="1" applyProtection="1">
      <alignment horizontal="right" indent="1"/>
    </xf>
    <xf numFmtId="0" fontId="6" fillId="2" borderId="8" xfId="0" applyFont="1" applyFill="1" applyBorder="1" applyAlignment="1" applyProtection="1">
      <alignment horizontal="right"/>
    </xf>
    <xf numFmtId="0" fontId="27" fillId="5" borderId="2" xfId="0" applyFont="1" applyFill="1" applyBorder="1" applyAlignment="1" applyProtection="1">
      <alignment vertical="center"/>
    </xf>
    <xf numFmtId="0" fontId="40" fillId="0" borderId="0" xfId="0" applyFont="1" applyAlignment="1">
      <alignment vertical="center"/>
    </xf>
    <xf numFmtId="0" fontId="40" fillId="0" borderId="3" xfId="0" applyFont="1" applyBorder="1" applyAlignment="1">
      <alignment vertical="center"/>
    </xf>
    <xf numFmtId="0" fontId="39" fillId="5" borderId="4" xfId="0" applyFont="1" applyFill="1" applyBorder="1" applyAlignment="1"/>
    <xf numFmtId="0" fontId="39" fillId="5" borderId="8" xfId="0" applyFont="1" applyFill="1" applyBorder="1" applyAlignment="1"/>
    <xf numFmtId="0" fontId="39" fillId="5" borderId="5" xfId="0" applyFont="1" applyFill="1" applyBorder="1" applyAlignment="1"/>
    <xf numFmtId="0" fontId="5" fillId="4" borderId="4" xfId="0" applyFont="1" applyFill="1" applyBorder="1" applyAlignment="1" applyProtection="1">
      <alignment horizontal="left" vertical="center" wrapText="1"/>
    </xf>
    <xf numFmtId="0" fontId="5" fillId="4" borderId="8" xfId="0" applyFont="1" applyFill="1" applyBorder="1" applyAlignment="1" applyProtection="1">
      <alignment horizontal="left" vertical="center" wrapText="1"/>
    </xf>
    <xf numFmtId="0" fontId="5" fillId="4" borderId="5" xfId="0" applyFont="1" applyFill="1" applyBorder="1" applyAlignment="1" applyProtection="1">
      <alignment horizontal="left" vertical="center" wrapText="1"/>
    </xf>
    <xf numFmtId="0" fontId="16" fillId="5" borderId="2" xfId="0" applyFont="1" applyFill="1" applyBorder="1" applyAlignment="1" applyProtection="1">
      <alignment vertical="center"/>
    </xf>
    <xf numFmtId="0" fontId="41" fillId="0" borderId="0" xfId="0" applyFont="1" applyAlignment="1">
      <alignment vertical="center"/>
    </xf>
    <xf numFmtId="0" fontId="41" fillId="0" borderId="3" xfId="0" applyFont="1" applyBorder="1" applyAlignment="1">
      <alignment vertical="center"/>
    </xf>
    <xf numFmtId="0" fontId="16" fillId="5" borderId="2" xfId="0" applyFont="1" applyFill="1" applyBorder="1" applyAlignment="1" applyProtection="1">
      <alignment wrapText="1"/>
    </xf>
    <xf numFmtId="0" fontId="4" fillId="9" borderId="2" xfId="0" applyFont="1" applyFill="1" applyBorder="1" applyAlignment="1" applyProtection="1">
      <alignment vertical="center"/>
    </xf>
    <xf numFmtId="0" fontId="0" fillId="9" borderId="0" xfId="0" applyFill="1" applyAlignment="1">
      <alignment vertical="center"/>
    </xf>
    <xf numFmtId="164" fontId="22" fillId="9" borderId="0" xfId="0" applyNumberFormat="1" applyFont="1" applyFill="1" applyAlignment="1" applyProtection="1">
      <protection locked="0"/>
    </xf>
    <xf numFmtId="164" fontId="22" fillId="9" borderId="3" xfId="0" applyNumberFormat="1" applyFont="1" applyFill="1" applyBorder="1" applyAlignment="1" applyProtection="1">
      <protection locked="0"/>
    </xf>
    <xf numFmtId="0" fontId="5" fillId="8" borderId="0" xfId="0" applyFont="1" applyFill="1" applyBorder="1" applyAlignment="1" applyProtection="1">
      <alignment horizontal="right" wrapText="1"/>
    </xf>
    <xf numFmtId="49" fontId="6" fillId="0" borderId="13" xfId="0" applyNumberFormat="1" applyFont="1" applyFill="1" applyBorder="1" applyAlignment="1" applyProtection="1">
      <alignment horizontal="left"/>
      <protection locked="0"/>
    </xf>
    <xf numFmtId="49" fontId="6" fillId="0" borderId="25" xfId="0" applyNumberFormat="1" applyFont="1" applyFill="1" applyBorder="1" applyAlignment="1" applyProtection="1">
      <alignment horizontal="left"/>
      <protection locked="0"/>
    </xf>
    <xf numFmtId="0" fontId="5" fillId="8" borderId="6" xfId="0" applyFont="1" applyFill="1" applyBorder="1" applyAlignment="1" applyProtection="1">
      <alignment horizontal="right"/>
    </xf>
    <xf numFmtId="49" fontId="10" fillId="7" borderId="8" xfId="0" applyNumberFormat="1" applyFont="1" applyFill="1" applyBorder="1" applyAlignment="1" applyProtection="1">
      <alignment horizontal="left" vertical="top" wrapText="1"/>
      <protection locked="0"/>
    </xf>
    <xf numFmtId="49" fontId="10" fillId="7" borderId="5" xfId="0" applyNumberFormat="1" applyFont="1" applyFill="1" applyBorder="1" applyAlignment="1" applyProtection="1">
      <alignment horizontal="left" vertical="top" wrapText="1"/>
      <protection locked="0"/>
    </xf>
    <xf numFmtId="5" fontId="22" fillId="9" borderId="1" xfId="0" applyNumberFormat="1" applyFont="1" applyFill="1" applyBorder="1" applyAlignment="1" applyProtection="1">
      <protection locked="0"/>
    </xf>
    <xf numFmtId="5" fontId="22" fillId="9" borderId="37" xfId="0" applyNumberFormat="1" applyFont="1" applyFill="1" applyBorder="1" applyAlignment="1" applyProtection="1">
      <protection locked="0"/>
    </xf>
    <xf numFmtId="0" fontId="6" fillId="2" borderId="2" xfId="0" applyFont="1" applyFill="1" applyBorder="1" applyAlignment="1" applyProtection="1">
      <alignment horizontal="left"/>
    </xf>
    <xf numFmtId="0" fontId="16" fillId="9" borderId="10" xfId="0" applyFont="1" applyFill="1" applyBorder="1" applyAlignment="1" applyProtection="1">
      <alignment horizontal="center" vertical="center"/>
    </xf>
    <xf numFmtId="0" fontId="16" fillId="9" borderId="6" xfId="0" applyFont="1" applyFill="1" applyBorder="1" applyAlignment="1" applyProtection="1">
      <alignment horizontal="center" vertical="center"/>
    </xf>
    <xf numFmtId="0" fontId="16" fillId="9" borderId="7" xfId="0" applyFont="1" applyFill="1" applyBorder="1" applyAlignment="1" applyProtection="1">
      <alignment horizontal="center" vertical="center"/>
    </xf>
    <xf numFmtId="0" fontId="6" fillId="0" borderId="0" xfId="0" applyFont="1" applyAlignment="1">
      <alignment horizontal="left" indent="1"/>
    </xf>
    <xf numFmtId="0" fontId="5" fillId="0" borderId="2" xfId="0" applyFont="1" applyBorder="1" applyAlignment="1" applyProtection="1">
      <alignment horizontal="right"/>
    </xf>
    <xf numFmtId="0" fontId="4" fillId="0" borderId="0" xfId="0" applyFont="1" applyBorder="1" applyAlignment="1" applyProtection="1"/>
    <xf numFmtId="1" fontId="21" fillId="6" borderId="19" xfId="0" applyNumberFormat="1" applyFont="1" applyFill="1" applyBorder="1" applyAlignment="1" applyProtection="1">
      <alignment horizontal="center"/>
      <protection locked="0"/>
    </xf>
    <xf numFmtId="1" fontId="21" fillId="6" borderId="20" xfId="0" applyNumberFormat="1" applyFont="1" applyFill="1" applyBorder="1" applyAlignment="1" applyProtection="1">
      <alignment horizontal="center"/>
      <protection locked="0"/>
    </xf>
    <xf numFmtId="0" fontId="5" fillId="0" borderId="4" xfId="0" applyFont="1" applyFill="1" applyBorder="1" applyAlignment="1" applyProtection="1">
      <alignment horizontal="left"/>
    </xf>
    <xf numFmtId="0" fontId="5" fillId="0" borderId="8" xfId="0" applyFont="1" applyFill="1" applyBorder="1" applyAlignment="1" applyProtection="1">
      <alignment horizontal="left"/>
    </xf>
    <xf numFmtId="0" fontId="6" fillId="0" borderId="15" xfId="0" applyNumberFormat="1" applyFont="1" applyFill="1" applyBorder="1" applyAlignment="1" applyProtection="1">
      <alignment horizontal="left" vertical="top" wrapText="1"/>
      <protection locked="0"/>
    </xf>
    <xf numFmtId="0" fontId="4" fillId="0" borderId="16" xfId="0" applyFont="1" applyFill="1" applyBorder="1" applyAlignment="1" applyProtection="1">
      <alignment wrapText="1"/>
      <protection locked="0"/>
    </xf>
    <xf numFmtId="0" fontId="4" fillId="0" borderId="17" xfId="0" applyFont="1" applyFill="1" applyBorder="1" applyAlignment="1" applyProtection="1">
      <alignment wrapText="1"/>
      <protection locked="0"/>
    </xf>
    <xf numFmtId="0" fontId="5" fillId="0" borderId="10" xfId="0" applyFont="1" applyFill="1" applyBorder="1" applyAlignment="1" applyProtection="1">
      <alignment horizontal="left"/>
    </xf>
    <xf numFmtId="0" fontId="5" fillId="0" borderId="6" xfId="0" applyFont="1" applyFill="1" applyBorder="1" applyAlignment="1" applyProtection="1">
      <alignment horizontal="left"/>
    </xf>
    <xf numFmtId="0" fontId="5" fillId="0" borderId="2" xfId="0" applyFont="1" applyBorder="1" applyAlignment="1" applyProtection="1">
      <alignment vertical="center"/>
    </xf>
    <xf numFmtId="0" fontId="3" fillId="0" borderId="0" xfId="0" applyFont="1" applyAlignment="1">
      <alignment vertical="center"/>
    </xf>
    <xf numFmtId="0" fontId="32" fillId="0" borderId="6" xfId="0" applyNumberFormat="1" applyFont="1" applyFill="1" applyBorder="1" applyAlignment="1">
      <alignment horizontal="center"/>
    </xf>
    <xf numFmtId="0" fontId="33" fillId="0" borderId="6" xfId="0" applyFont="1" applyFill="1" applyBorder="1" applyAlignment="1">
      <alignment horizontal="center"/>
    </xf>
    <xf numFmtId="0" fontId="33" fillId="0" borderId="7" xfId="0" applyFont="1" applyFill="1" applyBorder="1" applyAlignment="1">
      <alignment horizontal="center"/>
    </xf>
    <xf numFmtId="0" fontId="36" fillId="0" borderId="1" xfId="0" applyFont="1" applyBorder="1" applyAlignment="1" applyProtection="1">
      <alignment horizontal="left"/>
      <protection locked="0"/>
    </xf>
    <xf numFmtId="0" fontId="0" fillId="0" borderId="1" xfId="0" applyFont="1" applyBorder="1" applyAlignment="1">
      <alignment horizontal="left"/>
    </xf>
    <xf numFmtId="0" fontId="6" fillId="0" borderId="1" xfId="0" applyFont="1" applyBorder="1" applyAlignment="1" applyProtection="1">
      <alignment horizontal="left"/>
      <protection locked="0"/>
    </xf>
    <xf numFmtId="0" fontId="0" fillId="0" borderId="1" xfId="0" applyFont="1" applyBorder="1" applyAlignment="1"/>
    <xf numFmtId="49" fontId="6" fillId="0" borderId="9" xfId="0" applyNumberFormat="1" applyFont="1" applyFill="1" applyBorder="1" applyAlignment="1" applyProtection="1">
      <alignment horizontal="left"/>
      <protection locked="0"/>
    </xf>
    <xf numFmtId="0" fontId="4" fillId="0" borderId="18" xfId="0" applyFont="1" applyFill="1" applyBorder="1" applyAlignment="1">
      <alignment horizontal="left"/>
    </xf>
    <xf numFmtId="0" fontId="42" fillId="9" borderId="15" xfId="0" applyFont="1" applyFill="1" applyBorder="1" applyAlignment="1" applyProtection="1">
      <alignment horizontal="center" vertical="center"/>
    </xf>
    <xf numFmtId="0" fontId="42" fillId="9" borderId="16" xfId="0" applyFont="1" applyFill="1" applyBorder="1" applyAlignment="1" applyProtection="1">
      <alignment horizontal="center" vertical="center"/>
    </xf>
    <xf numFmtId="0" fontId="42" fillId="9" borderId="17" xfId="0" applyFont="1" applyFill="1" applyBorder="1" applyAlignment="1" applyProtection="1">
      <alignment horizontal="center" vertical="center"/>
    </xf>
    <xf numFmtId="0" fontId="4" fillId="9" borderId="36" xfId="0" applyFont="1" applyFill="1" applyBorder="1" applyAlignment="1" applyProtection="1">
      <alignment vertical="center"/>
    </xf>
    <xf numFmtId="0" fontId="4" fillId="9" borderId="1" xfId="0" applyFont="1" applyFill="1" applyBorder="1" applyAlignment="1"/>
    <xf numFmtId="0" fontId="5" fillId="0" borderId="13" xfId="0" applyNumberFormat="1" applyFont="1" applyFill="1" applyBorder="1" applyAlignment="1" applyProtection="1">
      <alignment horizontal="left" vertical="top" wrapText="1"/>
    </xf>
    <xf numFmtId="0" fontId="6" fillId="10" borderId="22" xfId="0" applyFont="1" applyFill="1" applyBorder="1" applyAlignment="1" applyProtection="1"/>
    <xf numFmtId="0" fontId="0" fillId="10" borderId="23" xfId="0" applyFont="1" applyFill="1" applyBorder="1" applyAlignment="1"/>
    <xf numFmtId="0" fontId="10" fillId="7" borderId="0" xfId="0" applyFont="1" applyFill="1" applyBorder="1" applyAlignment="1" applyProtection="1">
      <alignment horizontal="left" vertical="center"/>
    </xf>
    <xf numFmtId="0" fontId="0" fillId="7" borderId="0" xfId="0" applyFill="1" applyAlignment="1">
      <alignment horizontal="left" vertical="center"/>
    </xf>
    <xf numFmtId="0" fontId="0" fillId="7" borderId="3" xfId="0" applyFill="1" applyBorder="1" applyAlignment="1">
      <alignment horizontal="left" vertical="center"/>
    </xf>
    <xf numFmtId="0" fontId="5" fillId="0" borderId="29" xfId="0" applyFont="1" applyFill="1" applyBorder="1" applyAlignment="1" applyProtection="1"/>
    <xf numFmtId="0" fontId="0" fillId="0" borderId="11" xfId="0" applyFont="1" applyFill="1" applyBorder="1" applyAlignment="1"/>
    <xf numFmtId="0" fontId="6" fillId="0" borderId="11" xfId="0" applyNumberFormat="1" applyFont="1" applyFill="1" applyBorder="1" applyAlignment="1" applyProtection="1">
      <alignment horizontal="left"/>
      <protection locked="0"/>
    </xf>
    <xf numFmtId="0" fontId="4" fillId="0" borderId="26" xfId="0" applyNumberFormat="1" applyFont="1" applyFill="1" applyBorder="1" applyAlignment="1" applyProtection="1">
      <alignment horizontal="left"/>
      <protection locked="0"/>
    </xf>
    <xf numFmtId="0" fontId="0" fillId="0" borderId="9" xfId="0" applyNumberFormat="1" applyFont="1" applyFill="1" applyBorder="1" applyAlignment="1" applyProtection="1">
      <alignment horizontal="left"/>
      <protection locked="0"/>
    </xf>
    <xf numFmtId="0" fontId="0" fillId="0" borderId="18" xfId="0" applyNumberFormat="1" applyFont="1" applyFill="1" applyBorder="1" applyAlignment="1" applyProtection="1">
      <alignment horizontal="left"/>
      <protection locked="0"/>
    </xf>
    <xf numFmtId="0" fontId="6" fillId="0" borderId="9" xfId="0" applyFont="1" applyFill="1" applyBorder="1" applyAlignment="1" applyProtection="1">
      <protection locked="0"/>
    </xf>
    <xf numFmtId="0" fontId="0" fillId="0" borderId="12" xfId="0" applyFont="1" applyFill="1" applyBorder="1" applyAlignment="1" applyProtection="1">
      <protection locked="0"/>
    </xf>
    <xf numFmtId="49" fontId="6" fillId="0" borderId="18" xfId="0" applyNumberFormat="1" applyFont="1" applyFill="1" applyBorder="1" applyAlignment="1" applyProtection="1">
      <alignment horizontal="left"/>
      <protection locked="0"/>
    </xf>
    <xf numFmtId="16" fontId="5" fillId="7" borderId="10" xfId="0" applyNumberFormat="1" applyFont="1" applyFill="1" applyBorder="1" applyAlignment="1" applyProtection="1">
      <alignment horizontal="left"/>
    </xf>
    <xf numFmtId="0" fontId="6" fillId="7" borderId="6" xfId="0" applyFont="1" applyFill="1" applyBorder="1" applyAlignment="1" applyProtection="1">
      <alignment horizontal="left"/>
    </xf>
    <xf numFmtId="0" fontId="5" fillId="0" borderId="30" xfId="0" applyFont="1" applyFill="1" applyBorder="1" applyAlignment="1" applyProtection="1">
      <alignment horizontal="left"/>
    </xf>
    <xf numFmtId="0" fontId="5" fillId="0" borderId="9" xfId="0" applyFont="1" applyFill="1" applyBorder="1" applyAlignment="1" applyProtection="1">
      <alignment horizontal="left"/>
    </xf>
    <xf numFmtId="0" fontId="6" fillId="0" borderId="9" xfId="0" applyFont="1" applyFill="1" applyBorder="1" applyAlignment="1" applyProtection="1">
      <alignment horizontal="left"/>
      <protection locked="0"/>
    </xf>
    <xf numFmtId="0" fontId="6" fillId="0" borderId="12" xfId="0" applyFont="1" applyFill="1" applyBorder="1" applyAlignment="1" applyProtection="1">
      <alignment horizontal="left"/>
      <protection locked="0"/>
    </xf>
    <xf numFmtId="49" fontId="5" fillId="0" borderId="24" xfId="0" applyNumberFormat="1" applyFont="1" applyFill="1" applyBorder="1" applyAlignment="1" applyProtection="1">
      <alignment horizontal="left"/>
      <protection locked="0"/>
    </xf>
    <xf numFmtId="49" fontId="5" fillId="0" borderId="13" xfId="0" applyNumberFormat="1" applyFont="1" applyFill="1" applyBorder="1" applyAlignment="1" applyProtection="1">
      <alignment horizontal="left"/>
      <protection locked="0"/>
    </xf>
    <xf numFmtId="14" fontId="6" fillId="0" borderId="28" xfId="0" applyNumberFormat="1" applyFont="1" applyBorder="1" applyAlignment="1" applyProtection="1">
      <alignment horizontal="left"/>
      <protection locked="0"/>
    </xf>
    <xf numFmtId="0" fontId="0" fillId="0" borderId="28" xfId="0" applyBorder="1" applyAlignment="1" applyProtection="1">
      <alignment horizontal="left"/>
      <protection locked="0"/>
    </xf>
    <xf numFmtId="0" fontId="0" fillId="0" borderId="32" xfId="0" applyBorder="1" applyAlignment="1" applyProtection="1">
      <alignment horizontal="left"/>
      <protection locked="0"/>
    </xf>
  </cellXfs>
  <cellStyles count="2">
    <cellStyle name="Hyperlink" xfId="1" builtinId="8"/>
    <cellStyle name="Normal" xfId="0" builtinId="0"/>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4" tint="0.79998168889431442"/>
      </font>
    </dxf>
    <dxf>
      <font>
        <color theme="4" tint="0.79998168889431442"/>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8000"/>
      <color rgb="FFFFFFCC"/>
      <color rgb="FFCCFFCC"/>
      <color rgb="FFFFCCFF"/>
      <color rgb="FFCCFFFF"/>
      <color rgb="FFFFFF99"/>
      <color rgb="FFFF3300"/>
      <color rgb="FF99FF99"/>
      <color rgb="FFCCCC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163"/>
  <sheetViews>
    <sheetView showGridLines="0" tabSelected="1" zoomScaleNormal="100" zoomScaleSheetLayoutView="102" zoomScalePageLayoutView="71" workbookViewId="0">
      <selection activeCell="C52" sqref="C52:D52"/>
    </sheetView>
  </sheetViews>
  <sheetFormatPr defaultColWidth="5.28515625" defaultRowHeight="16.5" x14ac:dyDescent="0.3"/>
  <cols>
    <col min="1" max="1" width="3.7109375" style="7" customWidth="1"/>
    <col min="2" max="2" width="13.140625" style="7" customWidth="1"/>
    <col min="3" max="3" width="18" style="7" bestFit="1" customWidth="1"/>
    <col min="4" max="4" width="12.140625" style="7" customWidth="1"/>
    <col min="5" max="5" width="11.85546875" style="53" customWidth="1"/>
    <col min="6" max="6" width="13.140625" style="7" customWidth="1"/>
    <col min="7" max="7" width="13.28515625" style="7" customWidth="1"/>
    <col min="8" max="8" width="31.42578125" style="7" customWidth="1"/>
    <col min="9" max="9" width="27.7109375" style="7" customWidth="1"/>
    <col min="10" max="10" width="37.28515625" style="7" customWidth="1"/>
    <col min="11" max="12" width="9.140625" style="136" hidden="1" customWidth="1"/>
    <col min="13" max="242" width="9.140625" style="7" customWidth="1"/>
    <col min="243" max="16384" width="5.28515625" style="7"/>
  </cols>
  <sheetData>
    <row r="1" spans="1:12" ht="21.75" customHeight="1" x14ac:dyDescent="0.3">
      <c r="A1" s="331" t="s">
        <v>73</v>
      </c>
      <c r="B1" s="332"/>
      <c r="C1" s="332"/>
      <c r="D1" s="333" t="s">
        <v>152</v>
      </c>
      <c r="E1" s="333"/>
      <c r="F1" s="334"/>
      <c r="G1" s="73" t="s">
        <v>134</v>
      </c>
      <c r="H1" s="146" t="s">
        <v>153</v>
      </c>
      <c r="I1" s="326"/>
      <c r="J1" s="327"/>
    </row>
    <row r="2" spans="1:12" ht="21.75" customHeight="1" x14ac:dyDescent="0.3">
      <c r="A2" s="162" t="s">
        <v>85</v>
      </c>
      <c r="B2" s="163"/>
      <c r="C2" s="163"/>
      <c r="D2" s="318" t="s">
        <v>18</v>
      </c>
      <c r="E2" s="318"/>
      <c r="F2" s="339"/>
      <c r="G2" s="160" t="s">
        <v>133</v>
      </c>
      <c r="H2" s="195"/>
      <c r="I2" s="344" t="s">
        <v>154</v>
      </c>
      <c r="J2" s="345"/>
    </row>
    <row r="3" spans="1:12" ht="21.75" customHeight="1" x14ac:dyDescent="0.3">
      <c r="A3" s="162" t="s">
        <v>136</v>
      </c>
      <c r="B3" s="163"/>
      <c r="C3" s="163"/>
      <c r="D3" s="221" t="s">
        <v>18</v>
      </c>
      <c r="E3" s="335"/>
      <c r="F3" s="336"/>
      <c r="G3" s="160" t="s">
        <v>135</v>
      </c>
      <c r="H3" s="161"/>
      <c r="I3" s="337" t="s">
        <v>18</v>
      </c>
      <c r="J3" s="338"/>
    </row>
    <row r="4" spans="1:12" ht="21.75" customHeight="1" x14ac:dyDescent="0.3">
      <c r="A4" s="342" t="s">
        <v>43</v>
      </c>
      <c r="B4" s="343"/>
      <c r="C4" s="343"/>
      <c r="D4" s="318" t="s">
        <v>155</v>
      </c>
      <c r="E4" s="318"/>
      <c r="F4" s="319"/>
      <c r="G4" s="346" t="s">
        <v>54</v>
      </c>
      <c r="H4" s="347"/>
      <c r="I4" s="286" t="s">
        <v>156</v>
      </c>
      <c r="J4" s="287"/>
    </row>
    <row r="5" spans="1:12" ht="21.75" customHeight="1" x14ac:dyDescent="0.3">
      <c r="A5" s="162" t="s">
        <v>123</v>
      </c>
      <c r="B5" s="163"/>
      <c r="C5" s="163"/>
      <c r="D5" s="163"/>
      <c r="E5" s="164" t="s">
        <v>18</v>
      </c>
      <c r="F5" s="165"/>
      <c r="G5" s="160" t="s">
        <v>72</v>
      </c>
      <c r="H5" s="161"/>
      <c r="I5" s="166" t="s">
        <v>157</v>
      </c>
      <c r="J5" s="167"/>
      <c r="K5" s="137"/>
    </row>
    <row r="6" spans="1:12" ht="21.75" customHeight="1" x14ac:dyDescent="0.3">
      <c r="A6" s="162" t="s">
        <v>25</v>
      </c>
      <c r="B6" s="220"/>
      <c r="C6" s="220"/>
      <c r="D6" s="221" t="s">
        <v>18</v>
      </c>
      <c r="E6" s="222"/>
      <c r="F6" s="222"/>
      <c r="G6" s="222"/>
      <c r="H6" s="222"/>
      <c r="I6" s="222"/>
      <c r="J6" s="223"/>
    </row>
    <row r="7" spans="1:12" ht="21.75" customHeight="1" thickBot="1" x14ac:dyDescent="0.35">
      <c r="A7" s="250" t="s">
        <v>1</v>
      </c>
      <c r="B7" s="251"/>
      <c r="C7" s="251"/>
      <c r="D7" s="348" t="s">
        <v>158</v>
      </c>
      <c r="E7" s="349"/>
      <c r="F7" s="350"/>
      <c r="G7" s="133" t="s">
        <v>70</v>
      </c>
      <c r="H7" s="147" t="s">
        <v>18</v>
      </c>
      <c r="I7" s="132" t="s">
        <v>71</v>
      </c>
      <c r="J7" s="148" t="s">
        <v>159</v>
      </c>
    </row>
    <row r="8" spans="1:12" ht="21.75" customHeight="1" x14ac:dyDescent="0.3">
      <c r="A8" s="340" t="s">
        <v>74</v>
      </c>
      <c r="B8" s="341"/>
      <c r="C8" s="341"/>
      <c r="D8" s="341"/>
      <c r="E8" s="81">
        <v>0</v>
      </c>
      <c r="F8" s="82"/>
      <c r="G8" s="149"/>
      <c r="H8" s="83"/>
      <c r="I8" s="84"/>
      <c r="J8" s="85"/>
      <c r="K8" s="138"/>
    </row>
    <row r="9" spans="1:12" s="8" customFormat="1" ht="21.75" customHeight="1" x14ac:dyDescent="0.3">
      <c r="A9" s="243" t="s">
        <v>75</v>
      </c>
      <c r="B9" s="244"/>
      <c r="C9" s="244"/>
      <c r="D9" s="244"/>
      <c r="E9" s="86">
        <v>0</v>
      </c>
      <c r="F9" s="328" t="s">
        <v>83</v>
      </c>
      <c r="G9" s="329"/>
      <c r="H9" s="329"/>
      <c r="I9" s="329"/>
      <c r="J9" s="330"/>
      <c r="K9" s="139"/>
      <c r="L9" s="140"/>
    </row>
    <row r="10" spans="1:12" s="8" customFormat="1" ht="21.75" customHeight="1" x14ac:dyDescent="0.3">
      <c r="A10" s="185" t="s">
        <v>78</v>
      </c>
      <c r="B10" s="186"/>
      <c r="C10" s="186"/>
      <c r="D10" s="87" t="s">
        <v>32</v>
      </c>
      <c r="E10" s="88">
        <v>0</v>
      </c>
      <c r="F10" s="89"/>
      <c r="G10" s="89"/>
      <c r="H10" s="89"/>
      <c r="I10" s="89"/>
      <c r="J10" s="90"/>
      <c r="K10" s="141"/>
      <c r="L10" s="140"/>
    </row>
    <row r="11" spans="1:12" s="8" customFormat="1" ht="21.75" customHeight="1" x14ac:dyDescent="0.3">
      <c r="A11" s="91"/>
      <c r="B11" s="92"/>
      <c r="C11" s="87"/>
      <c r="D11" s="87" t="s">
        <v>31</v>
      </c>
      <c r="E11" s="86">
        <v>0</v>
      </c>
      <c r="F11" s="176" t="str">
        <f>IF(E9=E10+E11, " ", "CHECK SOURCE AMOUNTS FOR SUPPLEMENT")</f>
        <v xml:space="preserve"> </v>
      </c>
      <c r="G11" s="176"/>
      <c r="H11" s="176"/>
      <c r="I11" s="176"/>
      <c r="J11" s="93"/>
      <c r="K11" s="141"/>
      <c r="L11" s="140"/>
    </row>
    <row r="12" spans="1:12" ht="21.75" customHeight="1" x14ac:dyDescent="0.3">
      <c r="A12" s="94"/>
      <c r="B12" s="95"/>
      <c r="C12" s="181" t="s">
        <v>0</v>
      </c>
      <c r="D12" s="182"/>
      <c r="E12" s="183"/>
      <c r="F12" s="184"/>
      <c r="G12" s="184"/>
      <c r="H12" s="184"/>
      <c r="I12" s="184"/>
      <c r="J12" s="96"/>
    </row>
    <row r="13" spans="1:12" ht="21.75" customHeight="1" x14ac:dyDescent="0.3">
      <c r="A13" s="97"/>
      <c r="B13" s="95"/>
      <c r="C13" s="95"/>
      <c r="D13" s="95"/>
      <c r="E13" s="191" t="s">
        <v>132</v>
      </c>
      <c r="F13" s="191"/>
      <c r="G13" s="191"/>
      <c r="H13" s="191"/>
      <c r="I13" s="191"/>
      <c r="J13" s="98"/>
    </row>
    <row r="14" spans="1:12" ht="21.75" customHeight="1" x14ac:dyDescent="0.3">
      <c r="A14" s="97"/>
      <c r="B14" s="92"/>
      <c r="C14" s="92"/>
      <c r="D14" s="92"/>
      <c r="E14" s="192"/>
      <c r="F14" s="192"/>
      <c r="G14" s="192"/>
      <c r="H14" s="192"/>
      <c r="I14" s="192"/>
      <c r="J14" s="99"/>
    </row>
    <row r="15" spans="1:12" ht="21.75" customHeight="1" x14ac:dyDescent="0.3">
      <c r="A15" s="245" t="s">
        <v>2</v>
      </c>
      <c r="B15" s="246"/>
      <c r="C15" s="246"/>
      <c r="D15" s="246"/>
      <c r="E15" s="100">
        <f>E8+E9</f>
        <v>0</v>
      </c>
      <c r="F15" s="176" t="str">
        <f>IF(E15=E8+E9, " ", "CHECK BASE SALARY AND SUPPLEMENT AMOUNTS")</f>
        <v xml:space="preserve"> </v>
      </c>
      <c r="G15" s="176"/>
      <c r="H15" s="176"/>
      <c r="I15" s="176"/>
      <c r="J15" s="90"/>
    </row>
    <row r="16" spans="1:12" ht="21.75" customHeight="1" x14ac:dyDescent="0.3">
      <c r="A16" s="185" t="s">
        <v>77</v>
      </c>
      <c r="B16" s="186"/>
      <c r="C16" s="186"/>
      <c r="D16" s="87" t="s">
        <v>32</v>
      </c>
      <c r="E16" s="88">
        <v>0</v>
      </c>
      <c r="F16" s="170"/>
      <c r="G16" s="170"/>
      <c r="H16" s="170"/>
      <c r="I16" s="170"/>
      <c r="J16" s="101"/>
    </row>
    <row r="17" spans="1:11" ht="21.75" customHeight="1" x14ac:dyDescent="0.3">
      <c r="A17" s="174"/>
      <c r="B17" s="175"/>
      <c r="C17" s="87"/>
      <c r="D17" s="87" t="s">
        <v>31</v>
      </c>
      <c r="E17" s="86">
        <v>0</v>
      </c>
      <c r="F17" s="176" t="str">
        <f>IF(E15=E16+E17, " ", "CHECK SOURCE AMOUNTS FOR TOTAL SALARY")</f>
        <v xml:space="preserve"> </v>
      </c>
      <c r="G17" s="176"/>
      <c r="H17" s="176"/>
      <c r="I17" s="176"/>
      <c r="J17" s="101"/>
    </row>
    <row r="18" spans="1:11" ht="21.75" customHeight="1" x14ac:dyDescent="0.3">
      <c r="A18" s="94"/>
      <c r="B18" s="95"/>
      <c r="C18" s="181" t="s">
        <v>0</v>
      </c>
      <c r="D18" s="182"/>
      <c r="E18" s="183"/>
      <c r="F18" s="184"/>
      <c r="G18" s="184"/>
      <c r="H18" s="184"/>
      <c r="I18" s="184"/>
      <c r="J18" s="96"/>
    </row>
    <row r="19" spans="1:11" ht="21.75" customHeight="1" thickBot="1" x14ac:dyDescent="0.35">
      <c r="A19" s="102"/>
      <c r="B19" s="103"/>
      <c r="C19" s="104"/>
      <c r="D19" s="105"/>
      <c r="E19" s="289"/>
      <c r="F19" s="289"/>
      <c r="G19" s="289"/>
      <c r="H19" s="289"/>
      <c r="I19" s="289"/>
      <c r="J19" s="290"/>
    </row>
    <row r="20" spans="1:11" ht="21.75" customHeight="1" x14ac:dyDescent="0.3">
      <c r="A20" s="257" t="s">
        <v>14</v>
      </c>
      <c r="B20" s="258"/>
      <c r="C20" s="258"/>
      <c r="D20" s="258"/>
      <c r="E20" s="9">
        <v>0</v>
      </c>
      <c r="F20" s="172"/>
      <c r="G20" s="173"/>
      <c r="H20" s="259" t="s">
        <v>51</v>
      </c>
      <c r="I20" s="259"/>
      <c r="J20" s="10" t="e">
        <f>(E20-E8)/E8</f>
        <v>#DIV/0!</v>
      </c>
    </row>
    <row r="21" spans="1:11" ht="21.75" customHeight="1" x14ac:dyDescent="0.3">
      <c r="A21" s="168" t="s">
        <v>69</v>
      </c>
      <c r="B21" s="169"/>
      <c r="C21" s="169"/>
      <c r="D21" s="169"/>
      <c r="E21" s="11"/>
      <c r="F21" s="106"/>
      <c r="G21" s="106"/>
      <c r="H21" s="171" t="s">
        <v>52</v>
      </c>
      <c r="I21" s="171"/>
      <c r="J21" s="12">
        <f>E20-E8</f>
        <v>0</v>
      </c>
      <c r="K21" s="136" t="s">
        <v>55</v>
      </c>
    </row>
    <row r="22" spans="1:11" ht="21.75" customHeight="1" x14ac:dyDescent="0.3">
      <c r="A22" s="168"/>
      <c r="B22" s="169"/>
      <c r="C22" s="169"/>
      <c r="D22" s="169"/>
      <c r="E22" s="13">
        <v>0</v>
      </c>
      <c r="F22" s="107" t="s">
        <v>55</v>
      </c>
      <c r="G22" s="107"/>
      <c r="H22" s="171" t="s">
        <v>53</v>
      </c>
      <c r="I22" s="171"/>
      <c r="J22" s="12">
        <f>E22-E9</f>
        <v>0</v>
      </c>
    </row>
    <row r="23" spans="1:11" ht="21.75" customHeight="1" x14ac:dyDescent="0.3">
      <c r="A23" s="293" t="s">
        <v>59</v>
      </c>
      <c r="B23" s="155"/>
      <c r="C23" s="155"/>
      <c r="D23" s="76" t="s">
        <v>32</v>
      </c>
      <c r="E23" s="14">
        <v>0</v>
      </c>
      <c r="F23" s="264"/>
      <c r="G23" s="264"/>
      <c r="H23" s="171" t="s">
        <v>38</v>
      </c>
      <c r="I23" s="171"/>
      <c r="J23" s="15" t="e">
        <f>(E27-E15)/E15</f>
        <v>#DIV/0!</v>
      </c>
    </row>
    <row r="24" spans="1:11" ht="21.75" customHeight="1" x14ac:dyDescent="0.3">
      <c r="A24" s="108"/>
      <c r="B24" s="57"/>
      <c r="C24" s="177" t="s">
        <v>31</v>
      </c>
      <c r="D24" s="177"/>
      <c r="E24" s="13">
        <v>0</v>
      </c>
      <c r="F24" s="190" t="str">
        <f>IF(E22=E23+E24, " ", "CHECK SOURCE AMOUNTS FOR SUPPLEMENT")</f>
        <v xml:space="preserve"> </v>
      </c>
      <c r="G24" s="190"/>
      <c r="H24" s="190"/>
      <c r="I24" s="190"/>
      <c r="J24" s="109"/>
    </row>
    <row r="25" spans="1:11" ht="21.75" customHeight="1" x14ac:dyDescent="0.3">
      <c r="A25" s="77"/>
      <c r="B25" s="11"/>
      <c r="C25" s="177" t="s">
        <v>0</v>
      </c>
      <c r="D25" s="178"/>
      <c r="E25" s="179"/>
      <c r="F25" s="180"/>
      <c r="G25" s="180"/>
      <c r="H25" s="180"/>
      <c r="I25" s="180"/>
      <c r="J25" s="16"/>
    </row>
    <row r="26" spans="1:11" ht="21.75" customHeight="1" x14ac:dyDescent="0.3">
      <c r="A26" s="108"/>
      <c r="B26" s="57"/>
      <c r="C26" s="76"/>
      <c r="D26" s="57"/>
      <c r="E26" s="150" t="s">
        <v>131</v>
      </c>
      <c r="F26" s="151"/>
      <c r="G26" s="151"/>
      <c r="H26" s="151"/>
      <c r="I26" s="151"/>
      <c r="J26" s="16"/>
    </row>
    <row r="27" spans="1:11" ht="21.75" customHeight="1" x14ac:dyDescent="0.3">
      <c r="A27" s="168" t="s">
        <v>10</v>
      </c>
      <c r="B27" s="169"/>
      <c r="C27" s="169"/>
      <c r="D27" s="169"/>
      <c r="E27" s="56">
        <f>+E20+E22</f>
        <v>0</v>
      </c>
      <c r="F27" s="190" t="str">
        <f>IF(E27=E20+E22, " ", "CHECK BASE SALARY AND SUPPLEMENT AMOUNTS")</f>
        <v xml:space="preserve"> </v>
      </c>
      <c r="G27" s="190"/>
      <c r="H27" s="190"/>
      <c r="I27" s="190"/>
      <c r="J27" s="16"/>
    </row>
    <row r="28" spans="1:11" ht="21.75" customHeight="1" x14ac:dyDescent="0.3">
      <c r="A28" s="154" t="s">
        <v>63</v>
      </c>
      <c r="B28" s="155"/>
      <c r="C28" s="155"/>
      <c r="D28" s="76" t="s">
        <v>32</v>
      </c>
      <c r="E28" s="13">
        <v>0</v>
      </c>
      <c r="F28" s="110"/>
      <c r="G28" s="110"/>
      <c r="H28" s="110"/>
      <c r="I28" s="110"/>
      <c r="J28" s="109"/>
    </row>
    <row r="29" spans="1:11" ht="21.75" customHeight="1" x14ac:dyDescent="0.3">
      <c r="A29" s="217"/>
      <c r="B29" s="218"/>
      <c r="C29" s="177" t="s">
        <v>31</v>
      </c>
      <c r="D29" s="177"/>
      <c r="E29" s="14">
        <v>0</v>
      </c>
      <c r="F29" s="190" t="str">
        <f>IF(E27=E28+E29, " ", "CHECK SOURCE AMOUNTS FOR TOTAL SALARY")</f>
        <v xml:space="preserve"> </v>
      </c>
      <c r="G29" s="190"/>
      <c r="H29" s="190"/>
      <c r="I29" s="190"/>
      <c r="J29" s="16"/>
    </row>
    <row r="30" spans="1:11" ht="21.75" customHeight="1" x14ac:dyDescent="0.3">
      <c r="A30" s="77"/>
      <c r="B30" s="11"/>
      <c r="C30" s="177" t="s">
        <v>0</v>
      </c>
      <c r="D30" s="178"/>
      <c r="E30" s="179"/>
      <c r="F30" s="180"/>
      <c r="G30" s="180"/>
      <c r="H30" s="180"/>
      <c r="I30" s="180"/>
      <c r="J30" s="16"/>
    </row>
    <row r="31" spans="1:11" ht="21.75" customHeight="1" thickBot="1" x14ac:dyDescent="0.35">
      <c r="A31" s="111"/>
      <c r="B31" s="267"/>
      <c r="C31" s="267"/>
      <c r="D31" s="112"/>
      <c r="E31" s="255"/>
      <c r="F31" s="255"/>
      <c r="G31" s="255"/>
      <c r="H31" s="255"/>
      <c r="I31" s="255"/>
      <c r="J31" s="256"/>
    </row>
    <row r="32" spans="1:11" ht="21.75" customHeight="1" x14ac:dyDescent="0.3">
      <c r="A32" s="113" t="s">
        <v>15</v>
      </c>
      <c r="B32" s="114"/>
      <c r="C32" s="114"/>
      <c r="D32" s="114"/>
      <c r="E32" s="67">
        <v>0</v>
      </c>
      <c r="F32" s="115"/>
      <c r="G32" s="115"/>
      <c r="H32" s="288" t="s">
        <v>56</v>
      </c>
      <c r="I32" s="288"/>
      <c r="J32" s="116" t="e">
        <f>(E32-E20)/E20</f>
        <v>#DIV/0!</v>
      </c>
    </row>
    <row r="33" spans="1:12" ht="21.75" customHeight="1" x14ac:dyDescent="0.3">
      <c r="A33" s="206" t="s">
        <v>57</v>
      </c>
      <c r="B33" s="207"/>
      <c r="C33" s="207"/>
      <c r="D33" s="207"/>
      <c r="E33" s="117"/>
      <c r="F33" s="118"/>
      <c r="G33" s="118"/>
      <c r="H33" s="219" t="s">
        <v>58</v>
      </c>
      <c r="I33" s="219"/>
      <c r="J33" s="119">
        <f>(E32-E20)</f>
        <v>0</v>
      </c>
    </row>
    <row r="34" spans="1:12" ht="21.75" customHeight="1" x14ac:dyDescent="0.3">
      <c r="A34" s="206"/>
      <c r="B34" s="207"/>
      <c r="C34" s="207"/>
      <c r="D34" s="207"/>
      <c r="E34" s="70">
        <v>0</v>
      </c>
      <c r="F34" s="68"/>
      <c r="G34" s="68"/>
      <c r="H34" s="285" t="s">
        <v>76</v>
      </c>
      <c r="I34" s="285"/>
      <c r="J34" s="119">
        <f>(E34-E22)</f>
        <v>0</v>
      </c>
    </row>
    <row r="35" spans="1:12" ht="21.75" customHeight="1" x14ac:dyDescent="0.3">
      <c r="A35" s="213" t="s">
        <v>59</v>
      </c>
      <c r="B35" s="214"/>
      <c r="C35" s="214"/>
      <c r="D35" s="120" t="s">
        <v>32</v>
      </c>
      <c r="E35" s="70">
        <v>0</v>
      </c>
      <c r="F35" s="121"/>
      <c r="G35" s="121"/>
      <c r="H35" s="285" t="s">
        <v>38</v>
      </c>
      <c r="I35" s="285"/>
      <c r="J35" s="122" t="e">
        <f>SUM(E39-E27)/E27</f>
        <v>#DIV/0!</v>
      </c>
    </row>
    <row r="36" spans="1:12" ht="21.75" customHeight="1" x14ac:dyDescent="0.3">
      <c r="A36" s="123"/>
      <c r="B36" s="118"/>
      <c r="C36" s="124"/>
      <c r="D36" s="125" t="s">
        <v>31</v>
      </c>
      <c r="E36" s="69">
        <v>0</v>
      </c>
      <c r="F36" s="193" t="str">
        <f>IF(E34=E35+E36, " ", "CHECK SOURCE AMOUNTS FOR SUPPLEMENT")</f>
        <v xml:space="preserve"> </v>
      </c>
      <c r="G36" s="193"/>
      <c r="H36" s="193"/>
      <c r="I36" s="193"/>
      <c r="J36" s="72"/>
    </row>
    <row r="37" spans="1:12" ht="21.75" customHeight="1" x14ac:dyDescent="0.3">
      <c r="A37" s="75"/>
      <c r="B37" s="71"/>
      <c r="C37" s="156" t="s">
        <v>0</v>
      </c>
      <c r="D37" s="208"/>
      <c r="E37" s="209"/>
      <c r="F37" s="210"/>
      <c r="G37" s="210"/>
      <c r="H37" s="210"/>
      <c r="I37" s="210"/>
      <c r="J37" s="72"/>
    </row>
    <row r="38" spans="1:12" ht="21.75" customHeight="1" x14ac:dyDescent="0.3">
      <c r="A38" s="75"/>
      <c r="B38" s="71"/>
      <c r="C38" s="71"/>
      <c r="D38" s="78"/>
      <c r="E38" s="194" t="s">
        <v>131</v>
      </c>
      <c r="F38" s="151"/>
      <c r="G38" s="151"/>
      <c r="H38" s="151"/>
      <c r="I38" s="151"/>
      <c r="J38" s="72"/>
    </row>
    <row r="39" spans="1:12" ht="21.75" customHeight="1" x14ac:dyDescent="0.3">
      <c r="A39" s="206" t="s">
        <v>60</v>
      </c>
      <c r="B39" s="207"/>
      <c r="C39" s="207"/>
      <c r="D39" s="207"/>
      <c r="E39" s="126">
        <f>E32+E34</f>
        <v>0</v>
      </c>
      <c r="F39" s="212" t="str">
        <f>IF(E39=E32+E34, " ", "CHECK BASE SALARY AND SUPPLEMENT AMOUNTS")</f>
        <v xml:space="preserve"> </v>
      </c>
      <c r="G39" s="212"/>
      <c r="H39" s="212"/>
      <c r="I39" s="212"/>
      <c r="J39" s="72"/>
    </row>
    <row r="40" spans="1:12" ht="21.75" customHeight="1" x14ac:dyDescent="0.3">
      <c r="A40" s="215" t="s">
        <v>62</v>
      </c>
      <c r="B40" s="216"/>
      <c r="C40" s="216"/>
      <c r="D40" s="74" t="s">
        <v>32</v>
      </c>
      <c r="E40" s="70">
        <v>0</v>
      </c>
      <c r="F40" s="211"/>
      <c r="G40" s="211"/>
      <c r="H40" s="127"/>
      <c r="I40" s="127"/>
      <c r="J40" s="72"/>
    </row>
    <row r="41" spans="1:12" ht="21.75" customHeight="1" x14ac:dyDescent="0.3">
      <c r="A41" s="123"/>
      <c r="B41" s="118"/>
      <c r="C41" s="74"/>
      <c r="D41" s="74" t="s">
        <v>31</v>
      </c>
      <c r="E41" s="69">
        <v>0</v>
      </c>
      <c r="F41" s="212" t="str">
        <f>IF(E39=E40+E41, " ", "CHECK SOURCE AMOUNTS FOR TOTAL SALARY")</f>
        <v xml:space="preserve"> </v>
      </c>
      <c r="G41" s="212"/>
      <c r="H41" s="212"/>
      <c r="I41" s="212"/>
      <c r="J41" s="72"/>
    </row>
    <row r="42" spans="1:12" ht="21.75" customHeight="1" x14ac:dyDescent="0.3">
      <c r="A42" s="75"/>
      <c r="B42" s="71"/>
      <c r="C42" s="156" t="s">
        <v>0</v>
      </c>
      <c r="D42" s="208"/>
      <c r="E42" s="209"/>
      <c r="F42" s="210"/>
      <c r="G42" s="210"/>
      <c r="H42" s="210"/>
      <c r="I42" s="210"/>
      <c r="J42" s="72"/>
    </row>
    <row r="43" spans="1:12" ht="21.75" customHeight="1" thickBot="1" x14ac:dyDescent="0.35">
      <c r="A43" s="75"/>
      <c r="B43" s="71"/>
      <c r="C43" s="156"/>
      <c r="D43" s="156"/>
      <c r="E43" s="128"/>
      <c r="F43" s="128"/>
      <c r="G43" s="128"/>
      <c r="H43" s="128"/>
      <c r="I43" s="128"/>
      <c r="J43" s="72"/>
      <c r="L43" s="142"/>
    </row>
    <row r="44" spans="1:12" ht="21.75" customHeight="1" thickBot="1" x14ac:dyDescent="0.35">
      <c r="A44" s="320" t="s">
        <v>142</v>
      </c>
      <c r="B44" s="321"/>
      <c r="C44" s="321"/>
      <c r="D44" s="322"/>
      <c r="E44" s="17" t="s">
        <v>33</v>
      </c>
      <c r="F44" s="18"/>
      <c r="G44" s="17"/>
      <c r="H44" s="18"/>
      <c r="I44" s="18"/>
      <c r="J44" s="19" t="e">
        <f>SUM(E39-E15)/E15</f>
        <v>#DIV/0!</v>
      </c>
    </row>
    <row r="45" spans="1:12" ht="21.75" customHeight="1" x14ac:dyDescent="0.3">
      <c r="A45" s="294" t="s">
        <v>160</v>
      </c>
      <c r="B45" s="295"/>
      <c r="C45" s="295"/>
      <c r="D45" s="296"/>
      <c r="E45" s="20" t="s">
        <v>61</v>
      </c>
      <c r="F45" s="21"/>
      <c r="G45" s="21"/>
      <c r="H45" s="21"/>
      <c r="I45" s="21"/>
      <c r="J45" s="22">
        <f>+(E39-E15)</f>
        <v>0</v>
      </c>
    </row>
    <row r="46" spans="1:12" ht="21.75" customHeight="1" x14ac:dyDescent="0.3">
      <c r="A46" s="187" t="s">
        <v>146</v>
      </c>
      <c r="B46" s="188"/>
      <c r="C46" s="188"/>
      <c r="D46" s="189"/>
      <c r="E46" s="23" t="s">
        <v>29</v>
      </c>
      <c r="F46" s="24"/>
      <c r="G46" s="24"/>
      <c r="H46" s="24"/>
      <c r="I46" s="24"/>
      <c r="J46" s="25">
        <f>E34-E9</f>
        <v>0</v>
      </c>
    </row>
    <row r="47" spans="1:12" ht="21.75" customHeight="1" thickBot="1" x14ac:dyDescent="0.35">
      <c r="A47" s="252" t="s">
        <v>84</v>
      </c>
      <c r="B47" s="253"/>
      <c r="C47" s="253"/>
      <c r="D47" s="254"/>
      <c r="E47" s="26" t="s">
        <v>65</v>
      </c>
      <c r="F47" s="27"/>
      <c r="G47" s="27"/>
      <c r="H47" s="27"/>
      <c r="I47" s="27"/>
      <c r="J47" s="28" t="e">
        <f>+(E34-E9)/E8</f>
        <v>#DIV/0!</v>
      </c>
    </row>
    <row r="48" spans="1:12" ht="21.75" customHeight="1" x14ac:dyDescent="0.3">
      <c r="A48" s="152" t="s">
        <v>66</v>
      </c>
      <c r="B48" s="153"/>
      <c r="C48" s="262" t="s">
        <v>82</v>
      </c>
      <c r="D48" s="263"/>
      <c r="E48" s="30" t="s">
        <v>141</v>
      </c>
      <c r="F48" s="31" t="s">
        <v>140</v>
      </c>
      <c r="G48" s="21"/>
      <c r="H48" s="21"/>
      <c r="I48" s="21"/>
      <c r="J48" s="22"/>
    </row>
    <row r="49" spans="1:17" s="29" customFormat="1" ht="21.75" customHeight="1" thickBot="1" x14ac:dyDescent="0.35">
      <c r="A49" s="323" t="s">
        <v>67</v>
      </c>
      <c r="B49" s="324"/>
      <c r="C49" s="291" t="s">
        <v>81</v>
      </c>
      <c r="D49" s="292"/>
      <c r="E49" s="145" t="s">
        <v>141</v>
      </c>
      <c r="F49" s="274" t="s">
        <v>143</v>
      </c>
      <c r="G49" s="275"/>
      <c r="H49" s="275"/>
      <c r="I49" s="275"/>
      <c r="J49" s="276"/>
      <c r="K49" s="79" t="s">
        <v>87</v>
      </c>
      <c r="L49" s="79" t="s">
        <v>86</v>
      </c>
      <c r="M49" s="134"/>
      <c r="N49" s="134"/>
      <c r="O49" s="134"/>
      <c r="P49" s="79"/>
    </row>
    <row r="50" spans="1:17" ht="21.75" customHeight="1" x14ac:dyDescent="0.3">
      <c r="A50" s="247" t="s">
        <v>147</v>
      </c>
      <c r="B50" s="248"/>
      <c r="C50" s="248"/>
      <c r="D50" s="249"/>
      <c r="E50" s="30" t="e">
        <f>IF(OR(K50="Yes", L50="Yes"),"YES", "NO")</f>
        <v>#DIV/0!</v>
      </c>
      <c r="F50" s="31" t="s">
        <v>64</v>
      </c>
      <c r="G50" s="32"/>
      <c r="H50" s="32"/>
      <c r="I50" s="32"/>
      <c r="J50" s="33"/>
      <c r="K50" s="80" t="str">
        <f>IF(OR($E$15&gt;=100000,$E$27&gt;=100000,$E$39&gt;=100000),((IF($J$44&gt;=5%,"Yes","No"))),"No")</f>
        <v>No</v>
      </c>
      <c r="L50" s="80" t="e">
        <f>IF(OR($E$15&lt;100000,$E$27&lt;100000,$E$39&lt;100000),(IF(AND($J$44&gt;=0.2, $J$45&gt;=15000),"Yes","No")))</f>
        <v>#DIV/0!</v>
      </c>
      <c r="M50" s="134"/>
      <c r="N50" s="134"/>
      <c r="O50" s="134"/>
      <c r="P50" s="80" t="b">
        <f>IF(OR($E$15&gt;=100000,$E$27&gt;=100000,$E$39&gt;=100000),(IF($J$44&gt;=0.05,"Yes","No")))</f>
        <v>0</v>
      </c>
    </row>
    <row r="51" spans="1:17" ht="21.75" customHeight="1" thickBot="1" x14ac:dyDescent="0.35">
      <c r="A51" s="281" t="s">
        <v>150</v>
      </c>
      <c r="B51" s="282"/>
      <c r="C51" s="283" t="s">
        <v>148</v>
      </c>
      <c r="D51" s="284"/>
      <c r="E51" s="55" t="e">
        <f>IF($J$47&gt;25%,((IF($J$46&gt;25000,"YES","NO"))), "NO")</f>
        <v>#DIV/0!</v>
      </c>
      <c r="F51" s="274" t="s">
        <v>88</v>
      </c>
      <c r="G51" s="275"/>
      <c r="H51" s="275"/>
      <c r="I51" s="275"/>
      <c r="J51" s="276"/>
      <c r="K51" s="80" t="str">
        <f>IF(OR($E$15&gt;=100000,$E$27&gt;=100000,$E$39&gt;=100000),((IF($J$44&gt;=0.05,"Yes","No"))),"No")</f>
        <v>No</v>
      </c>
      <c r="L51" s="80" t="e">
        <f>IF(OR($E$15&lt;100000,$E$27&lt;100000,$E$39&lt;100000),(IF(AND($J$44&gt;=0.2, $J$45&gt;=15000),"Yes","No")))</f>
        <v>#DIV/0!</v>
      </c>
      <c r="M51" s="134"/>
      <c r="N51" s="134"/>
      <c r="O51" s="134"/>
      <c r="P51" s="79"/>
    </row>
    <row r="52" spans="1:17" ht="21.75" customHeight="1" thickBot="1" x14ac:dyDescent="0.35">
      <c r="A52" s="202" t="s">
        <v>151</v>
      </c>
      <c r="B52" s="203"/>
      <c r="C52" s="204" t="s">
        <v>149</v>
      </c>
      <c r="D52" s="205"/>
      <c r="E52" s="62" t="e">
        <f>IF($J$47&gt;20%,((IF($J$46&gt;15000,"YES","NO"))),"NO")</f>
        <v>#DIV/0!</v>
      </c>
      <c r="F52" s="274" t="s">
        <v>89</v>
      </c>
      <c r="G52" s="275"/>
      <c r="H52" s="275"/>
      <c r="I52" s="275"/>
      <c r="J52" s="276"/>
      <c r="K52" s="80" t="str">
        <f>IF(OR($E$15&gt;=100000,$E$27&gt;=100000,$E$39&gt;=100000),((IF($J$44&gt;=0.05,"Yes","No"))),"No")</f>
        <v>No</v>
      </c>
      <c r="L52" s="80" t="e">
        <f>IF(OR($E$15&lt;100000,$E$27&lt;100000,$E$39&lt;100000),(IF(AND($J$44&gt;=0.2, $J$45&gt;=15000),"Yes","No")))</f>
        <v>#DIV/0!</v>
      </c>
      <c r="M52" s="134"/>
      <c r="N52" s="134"/>
      <c r="O52" s="134"/>
      <c r="P52" s="79"/>
    </row>
    <row r="53" spans="1:17" ht="34.5" customHeight="1" thickBot="1" x14ac:dyDescent="0.35">
      <c r="A53" s="230" t="s">
        <v>23</v>
      </c>
      <c r="B53" s="231"/>
      <c r="C53" s="231"/>
      <c r="D53" s="232"/>
      <c r="E53" s="233" t="s">
        <v>18</v>
      </c>
      <c r="F53" s="234"/>
      <c r="G53" s="234"/>
      <c r="H53" s="234"/>
      <c r="I53" s="234"/>
      <c r="J53" s="235"/>
    </row>
    <row r="54" spans="1:17" ht="34.5" customHeight="1" thickBot="1" x14ac:dyDescent="0.35">
      <c r="A54" s="224" t="s">
        <v>26</v>
      </c>
      <c r="B54" s="225"/>
      <c r="C54" s="225"/>
      <c r="D54" s="226"/>
      <c r="E54" s="227" t="s">
        <v>18</v>
      </c>
      <c r="F54" s="228"/>
      <c r="G54" s="228"/>
      <c r="H54" s="228"/>
      <c r="I54" s="228"/>
      <c r="J54" s="229"/>
      <c r="K54" s="143"/>
      <c r="L54" s="143"/>
    </row>
    <row r="55" spans="1:17" ht="21.75" customHeight="1" x14ac:dyDescent="0.35">
      <c r="A55" s="307" t="s">
        <v>79</v>
      </c>
      <c r="B55" s="308"/>
      <c r="C55" s="236" t="str">
        <f>D1</f>
        <v>Enter Employee Name</v>
      </c>
      <c r="D55" s="237"/>
      <c r="E55" s="311" t="s">
        <v>108</v>
      </c>
      <c r="F55" s="312"/>
      <c r="G55" s="312"/>
      <c r="H55" s="312"/>
      <c r="I55" s="312"/>
      <c r="J55" s="313"/>
    </row>
    <row r="56" spans="1:17" ht="21.75" customHeight="1" thickBot="1" x14ac:dyDescent="0.35">
      <c r="A56" s="302" t="s">
        <v>80</v>
      </c>
      <c r="B56" s="303"/>
      <c r="C56" s="238" t="str">
        <f>D7</f>
        <v>Enter Effective Date Here</v>
      </c>
      <c r="D56" s="239"/>
      <c r="E56" s="240" t="s">
        <v>107</v>
      </c>
      <c r="F56" s="241"/>
      <c r="G56" s="241"/>
      <c r="H56" s="241"/>
      <c r="I56" s="241"/>
      <c r="J56" s="242"/>
    </row>
    <row r="57" spans="1:17" ht="381.75" customHeight="1" thickBot="1" x14ac:dyDescent="0.35">
      <c r="A57" s="304"/>
      <c r="B57" s="305"/>
      <c r="C57" s="305"/>
      <c r="D57" s="305"/>
      <c r="E57" s="305"/>
      <c r="F57" s="305"/>
      <c r="G57" s="305"/>
      <c r="H57" s="305"/>
      <c r="I57" s="305"/>
      <c r="J57" s="306"/>
      <c r="M57" s="34"/>
      <c r="N57" s="34"/>
      <c r="O57" s="34"/>
      <c r="P57" s="34"/>
      <c r="Q57" s="34"/>
    </row>
    <row r="58" spans="1:17" ht="21.75" customHeight="1" x14ac:dyDescent="0.3">
      <c r="A58" s="35" t="s">
        <v>11</v>
      </c>
      <c r="B58" s="36"/>
      <c r="C58" s="37"/>
      <c r="D58" s="37"/>
      <c r="E58" s="38"/>
      <c r="F58" s="38"/>
      <c r="G58" s="38"/>
      <c r="H58" s="39"/>
      <c r="I58" s="39"/>
      <c r="J58" s="40"/>
      <c r="M58" s="34"/>
      <c r="N58" s="34"/>
      <c r="O58" s="34"/>
      <c r="P58" s="34"/>
      <c r="Q58" s="34"/>
    </row>
    <row r="59" spans="1:17" ht="21.75" customHeight="1" x14ac:dyDescent="0.3">
      <c r="A59" s="298" t="s">
        <v>68</v>
      </c>
      <c r="B59" s="299"/>
      <c r="C59" s="299"/>
      <c r="D59" s="299"/>
      <c r="E59" s="314"/>
      <c r="F59" s="315"/>
      <c r="G59" s="260"/>
      <c r="H59" s="261"/>
      <c r="I59" s="131"/>
      <c r="J59" s="40"/>
      <c r="M59" s="34"/>
      <c r="N59" s="34"/>
      <c r="O59" s="34"/>
      <c r="P59" s="34"/>
      <c r="Q59" s="34"/>
    </row>
    <row r="60" spans="1:17" ht="21.75" customHeight="1" x14ac:dyDescent="0.3">
      <c r="A60" s="42"/>
      <c r="B60" s="43"/>
      <c r="C60" s="43"/>
      <c r="D60" s="43"/>
      <c r="E60" s="196" t="s">
        <v>16</v>
      </c>
      <c r="F60" s="197"/>
      <c r="G60" s="265" t="s">
        <v>12</v>
      </c>
      <c r="H60" s="151"/>
      <c r="I60" s="130" t="s">
        <v>13</v>
      </c>
      <c r="J60" s="40"/>
      <c r="M60" s="34"/>
      <c r="N60" s="34"/>
      <c r="O60" s="34"/>
      <c r="P60" s="34"/>
      <c r="Q60" s="34"/>
    </row>
    <row r="61" spans="1:17" ht="21.75" customHeight="1" x14ac:dyDescent="0.3">
      <c r="A61" s="42"/>
      <c r="B61" s="43"/>
      <c r="C61" s="43"/>
      <c r="D61" s="43"/>
      <c r="E61" s="38"/>
      <c r="F61" s="29"/>
      <c r="G61" s="44"/>
      <c r="H61" s="29"/>
      <c r="I61" s="45"/>
      <c r="J61" s="40"/>
      <c r="M61" s="34"/>
      <c r="N61" s="34"/>
      <c r="O61" s="34"/>
      <c r="P61" s="34"/>
      <c r="Q61" s="34"/>
    </row>
    <row r="62" spans="1:17" ht="21.75" customHeight="1" x14ac:dyDescent="0.3">
      <c r="A62" s="298" t="s">
        <v>9</v>
      </c>
      <c r="B62" s="299"/>
      <c r="C62" s="299"/>
      <c r="D62" s="299"/>
      <c r="E62" s="314"/>
      <c r="F62" s="315"/>
      <c r="G62" s="260"/>
      <c r="H62" s="261"/>
      <c r="I62" s="41"/>
      <c r="J62" s="40"/>
      <c r="M62" s="297"/>
      <c r="N62" s="297"/>
      <c r="O62" s="297"/>
    </row>
    <row r="63" spans="1:17" ht="21.75" customHeight="1" x14ac:dyDescent="0.3">
      <c r="A63" s="42"/>
      <c r="B63" s="43"/>
      <c r="C63" s="43"/>
      <c r="D63" s="43"/>
      <c r="E63" s="196" t="s">
        <v>16</v>
      </c>
      <c r="F63" s="197"/>
      <c r="G63" s="265" t="s">
        <v>12</v>
      </c>
      <c r="H63" s="151"/>
      <c r="I63" s="130" t="s">
        <v>13</v>
      </c>
      <c r="J63" s="40"/>
    </row>
    <row r="64" spans="1:17" ht="21.75" customHeight="1" x14ac:dyDescent="0.3">
      <c r="A64" s="42"/>
      <c r="B64" s="43"/>
      <c r="C64" s="43"/>
      <c r="D64" s="43"/>
      <c r="E64" s="38"/>
      <c r="F64" s="29"/>
      <c r="G64" s="44"/>
      <c r="H64" s="29"/>
      <c r="I64" s="45"/>
      <c r="J64" s="40"/>
    </row>
    <row r="65" spans="1:15" ht="21.75" customHeight="1" x14ac:dyDescent="0.3">
      <c r="A65" s="298" t="s">
        <v>30</v>
      </c>
      <c r="B65" s="299"/>
      <c r="C65" s="299"/>
      <c r="D65" s="299"/>
      <c r="E65" s="314"/>
      <c r="F65" s="315"/>
      <c r="G65" s="260"/>
      <c r="H65" s="261"/>
      <c r="I65" s="41"/>
      <c r="J65" s="40"/>
    </row>
    <row r="66" spans="1:15" ht="21.75" customHeight="1" x14ac:dyDescent="0.3">
      <c r="A66" s="46"/>
      <c r="B66" s="47"/>
      <c r="C66" s="47"/>
      <c r="D66" s="47"/>
      <c r="E66" s="196" t="s">
        <v>16</v>
      </c>
      <c r="F66" s="197"/>
      <c r="G66" s="265" t="s">
        <v>12</v>
      </c>
      <c r="H66" s="151"/>
      <c r="I66" s="130" t="s">
        <v>13</v>
      </c>
      <c r="J66" s="40"/>
    </row>
    <row r="67" spans="1:15" ht="21.75" customHeight="1" x14ac:dyDescent="0.3">
      <c r="A67" s="48"/>
      <c r="B67" s="29"/>
      <c r="C67" s="29"/>
      <c r="D67" s="29"/>
      <c r="E67" s="29"/>
      <c r="F67" s="43"/>
      <c r="G67" s="29"/>
      <c r="H67" s="43"/>
      <c r="I67" s="43"/>
      <c r="J67" s="40"/>
    </row>
    <row r="68" spans="1:15" ht="21.75" customHeight="1" x14ac:dyDescent="0.3">
      <c r="A68" s="49"/>
      <c r="B68" s="50"/>
      <c r="C68" s="29"/>
      <c r="D68" s="51" t="s">
        <v>17</v>
      </c>
      <c r="E68" s="316"/>
      <c r="F68" s="317"/>
      <c r="G68" s="260"/>
      <c r="H68" s="261"/>
      <c r="I68" s="41"/>
      <c r="J68" s="40"/>
    </row>
    <row r="69" spans="1:15" ht="21.75" customHeight="1" x14ac:dyDescent="0.3">
      <c r="A69" s="49"/>
      <c r="B69" s="50"/>
      <c r="C69" s="50"/>
      <c r="D69" s="29"/>
      <c r="E69" s="325" t="s">
        <v>16</v>
      </c>
      <c r="F69" s="197"/>
      <c r="G69" s="265" t="s">
        <v>12</v>
      </c>
      <c r="H69" s="151"/>
      <c r="I69" s="130" t="s">
        <v>13</v>
      </c>
      <c r="J69" s="40"/>
    </row>
    <row r="70" spans="1:15" ht="21.75" customHeight="1" x14ac:dyDescent="0.3">
      <c r="A70" s="49"/>
      <c r="B70" s="50"/>
      <c r="C70" s="50"/>
      <c r="D70" s="29"/>
      <c r="E70" s="38"/>
      <c r="F70" s="29"/>
      <c r="G70" s="44"/>
      <c r="H70" s="29"/>
      <c r="I70" s="45"/>
      <c r="J70" s="40"/>
    </row>
    <row r="71" spans="1:15" ht="21.75" customHeight="1" x14ac:dyDescent="0.3">
      <c r="A71" s="52" t="s">
        <v>27</v>
      </c>
      <c r="B71" s="5"/>
      <c r="C71" s="5"/>
      <c r="D71" s="6"/>
      <c r="E71" s="6"/>
      <c r="F71" s="6"/>
      <c r="G71" s="6"/>
      <c r="H71" s="6"/>
      <c r="I71" s="6"/>
      <c r="J71" s="40"/>
    </row>
    <row r="72" spans="1:15" ht="21.75" customHeight="1" x14ac:dyDescent="0.3">
      <c r="A72" s="49"/>
      <c r="B72" s="50"/>
      <c r="C72" s="50"/>
      <c r="D72" s="29"/>
      <c r="E72" s="38"/>
      <c r="F72" s="29"/>
      <c r="G72" s="44"/>
      <c r="H72" s="29"/>
      <c r="I72" s="45"/>
      <c r="J72" s="40"/>
    </row>
    <row r="73" spans="1:15" ht="21.75" customHeight="1" x14ac:dyDescent="0.3">
      <c r="A73" s="309" t="s">
        <v>24</v>
      </c>
      <c r="B73" s="310"/>
      <c r="C73" s="310"/>
      <c r="D73" s="29"/>
      <c r="E73" s="29"/>
      <c r="F73" s="29"/>
      <c r="G73" s="29"/>
      <c r="H73" s="43"/>
      <c r="I73" s="43"/>
      <c r="J73" s="40"/>
    </row>
    <row r="74" spans="1:15" ht="21.75" customHeight="1" x14ac:dyDescent="0.3">
      <c r="A74" s="300"/>
      <c r="B74" s="198" t="s">
        <v>124</v>
      </c>
      <c r="C74" s="199"/>
      <c r="D74" s="199"/>
      <c r="E74" s="199"/>
      <c r="F74" s="199"/>
      <c r="G74" s="199"/>
      <c r="H74" s="199"/>
      <c r="I74" s="199"/>
      <c r="J74" s="200"/>
      <c r="M74" s="297"/>
      <c r="N74" s="297"/>
      <c r="O74" s="297"/>
    </row>
    <row r="75" spans="1:15" ht="21.75" customHeight="1" x14ac:dyDescent="0.3">
      <c r="A75" s="301"/>
      <c r="B75" s="201"/>
      <c r="C75" s="199"/>
      <c r="D75" s="199"/>
      <c r="E75" s="199"/>
      <c r="F75" s="199"/>
      <c r="G75" s="199"/>
      <c r="H75" s="199"/>
      <c r="I75" s="199"/>
      <c r="J75" s="200"/>
    </row>
    <row r="76" spans="1:15" ht="21.75" customHeight="1" thickBot="1" x14ac:dyDescent="0.35">
      <c r="A76" s="58"/>
      <c r="B76" s="59"/>
      <c r="C76" s="59"/>
      <c r="D76" s="59"/>
      <c r="E76" s="59"/>
      <c r="F76" s="59"/>
      <c r="G76" s="135"/>
      <c r="H76" s="60"/>
      <c r="I76" s="60"/>
      <c r="J76" s="61"/>
    </row>
    <row r="77" spans="1:15" ht="27.75" customHeight="1" x14ac:dyDescent="0.3">
      <c r="A77" s="63" t="s">
        <v>28</v>
      </c>
      <c r="B77" s="64"/>
      <c r="C77" s="64"/>
      <c r="D77" s="64"/>
      <c r="E77" s="64"/>
      <c r="F77" s="64"/>
      <c r="G77" s="65"/>
      <c r="H77" s="64"/>
      <c r="I77" s="65"/>
      <c r="J77" s="66"/>
    </row>
    <row r="78" spans="1:15" ht="21.75" customHeight="1" x14ac:dyDescent="0.3">
      <c r="A78" s="277" t="s">
        <v>145</v>
      </c>
      <c r="B78" s="278"/>
      <c r="C78" s="278"/>
      <c r="D78" s="278"/>
      <c r="E78" s="278"/>
      <c r="F78" s="278"/>
      <c r="G78" s="278"/>
      <c r="H78" s="278"/>
      <c r="I78" s="278"/>
      <c r="J78" s="279"/>
    </row>
    <row r="79" spans="1:15" ht="17.25" customHeight="1" x14ac:dyDescent="0.3">
      <c r="A79" s="157" t="s">
        <v>109</v>
      </c>
      <c r="B79" s="158"/>
      <c r="C79" s="158"/>
      <c r="D79" s="158"/>
      <c r="E79" s="158"/>
      <c r="F79" s="158"/>
      <c r="G79" s="158"/>
      <c r="H79" s="158"/>
      <c r="I79" s="158"/>
      <c r="J79" s="159"/>
    </row>
    <row r="80" spans="1:15" ht="36" customHeight="1" x14ac:dyDescent="0.3">
      <c r="A80" s="280" t="s">
        <v>110</v>
      </c>
      <c r="B80" s="158"/>
      <c r="C80" s="158"/>
      <c r="D80" s="158"/>
      <c r="E80" s="158"/>
      <c r="F80" s="158"/>
      <c r="G80" s="158"/>
      <c r="H80" s="158"/>
      <c r="I80" s="158"/>
      <c r="J80" s="159"/>
    </row>
    <row r="81" spans="1:12" ht="45" customHeight="1" x14ac:dyDescent="0.3">
      <c r="A81" s="157" t="s">
        <v>125</v>
      </c>
      <c r="B81" s="158"/>
      <c r="C81" s="158"/>
      <c r="D81" s="158"/>
      <c r="E81" s="158"/>
      <c r="F81" s="158"/>
      <c r="G81" s="158"/>
      <c r="H81" s="158"/>
      <c r="I81" s="158"/>
      <c r="J81" s="159"/>
    </row>
    <row r="82" spans="1:12" ht="33" customHeight="1" x14ac:dyDescent="0.3">
      <c r="A82" s="157" t="s">
        <v>126</v>
      </c>
      <c r="B82" s="158"/>
      <c r="C82" s="158"/>
      <c r="D82" s="158"/>
      <c r="E82" s="158"/>
      <c r="F82" s="158"/>
      <c r="G82" s="158"/>
      <c r="H82" s="158"/>
      <c r="I82" s="158"/>
      <c r="J82" s="159"/>
    </row>
    <row r="83" spans="1:12" ht="42.75" customHeight="1" x14ac:dyDescent="0.3">
      <c r="A83" s="157" t="s">
        <v>127</v>
      </c>
      <c r="B83" s="158"/>
      <c r="C83" s="158"/>
      <c r="D83" s="158"/>
      <c r="E83" s="158"/>
      <c r="F83" s="158"/>
      <c r="G83" s="158"/>
      <c r="H83" s="158"/>
      <c r="I83" s="158"/>
      <c r="J83" s="159"/>
    </row>
    <row r="84" spans="1:12" ht="32.25" customHeight="1" x14ac:dyDescent="0.3">
      <c r="A84" s="157" t="s">
        <v>128</v>
      </c>
      <c r="B84" s="158"/>
      <c r="C84" s="158"/>
      <c r="D84" s="158"/>
      <c r="E84" s="158"/>
      <c r="F84" s="158"/>
      <c r="G84" s="158"/>
      <c r="H84" s="158"/>
      <c r="I84" s="158"/>
      <c r="J84" s="159"/>
    </row>
    <row r="85" spans="1:12" ht="31.5" customHeight="1" x14ac:dyDescent="0.3">
      <c r="A85" s="157" t="s">
        <v>137</v>
      </c>
      <c r="B85" s="158"/>
      <c r="C85" s="158"/>
      <c r="D85" s="158"/>
      <c r="E85" s="158"/>
      <c r="F85" s="158"/>
      <c r="G85" s="158"/>
      <c r="H85" s="158"/>
      <c r="I85" s="158"/>
      <c r="J85" s="159"/>
    </row>
    <row r="86" spans="1:12" ht="30.75" customHeight="1" x14ac:dyDescent="0.3">
      <c r="A86" s="157" t="s">
        <v>138</v>
      </c>
      <c r="B86" s="158"/>
      <c r="C86" s="158"/>
      <c r="D86" s="158"/>
      <c r="E86" s="158"/>
      <c r="F86" s="158"/>
      <c r="G86" s="158"/>
      <c r="H86" s="158"/>
      <c r="I86" s="158"/>
      <c r="J86" s="159"/>
    </row>
    <row r="87" spans="1:12" ht="21.75" customHeight="1" x14ac:dyDescent="0.3">
      <c r="A87" s="268" t="s">
        <v>144</v>
      </c>
      <c r="B87" s="269"/>
      <c r="C87" s="269"/>
      <c r="D87" s="269"/>
      <c r="E87" s="269"/>
      <c r="F87" s="269"/>
      <c r="G87" s="269"/>
      <c r="H87" s="269"/>
      <c r="I87" s="269"/>
      <c r="J87" s="270"/>
    </row>
    <row r="88" spans="1:12" ht="21.75" customHeight="1" thickBot="1" x14ac:dyDescent="0.35">
      <c r="A88" s="271" t="s">
        <v>42</v>
      </c>
      <c r="B88" s="272"/>
      <c r="C88" s="272"/>
      <c r="D88" s="272"/>
      <c r="E88" s="272"/>
      <c r="F88" s="272"/>
      <c r="G88" s="272"/>
      <c r="H88" s="272"/>
      <c r="I88" s="272"/>
      <c r="J88" s="273"/>
      <c r="L88" s="144"/>
    </row>
    <row r="89" spans="1:12" x14ac:dyDescent="0.3">
      <c r="I89" s="266" t="s">
        <v>139</v>
      </c>
      <c r="J89" s="266"/>
    </row>
    <row r="90" spans="1:12" hidden="1" x14ac:dyDescent="0.3">
      <c r="J90" s="29"/>
    </row>
    <row r="91" spans="1:12" hidden="1" x14ac:dyDescent="0.3">
      <c r="B91" s="129" t="s">
        <v>18</v>
      </c>
      <c r="C91" s="29"/>
    </row>
    <row r="92" spans="1:12" hidden="1" x14ac:dyDescent="0.3">
      <c r="B92" s="129" t="s">
        <v>105</v>
      </c>
    </row>
    <row r="93" spans="1:12" hidden="1" x14ac:dyDescent="0.3">
      <c r="B93" s="129" t="s">
        <v>45</v>
      </c>
    </row>
    <row r="94" spans="1:12" hidden="1" x14ac:dyDescent="0.3">
      <c r="B94" s="129" t="s">
        <v>112</v>
      </c>
    </row>
    <row r="95" spans="1:12" hidden="1" x14ac:dyDescent="0.3">
      <c r="B95" s="129" t="s">
        <v>104</v>
      </c>
    </row>
    <row r="96" spans="1:12" hidden="1" x14ac:dyDescent="0.3">
      <c r="B96" s="129" t="s">
        <v>3</v>
      </c>
    </row>
    <row r="97" spans="2:8" hidden="1" x14ac:dyDescent="0.3">
      <c r="B97" s="129" t="s">
        <v>48</v>
      </c>
    </row>
    <row r="98" spans="2:8" hidden="1" x14ac:dyDescent="0.3">
      <c r="B98" s="129" t="s">
        <v>4</v>
      </c>
    </row>
    <row r="99" spans="2:8" hidden="1" x14ac:dyDescent="0.3">
      <c r="B99" s="129" t="s">
        <v>5</v>
      </c>
    </row>
    <row r="100" spans="2:8" hidden="1" x14ac:dyDescent="0.3">
      <c r="B100" s="129" t="s">
        <v>103</v>
      </c>
    </row>
    <row r="101" spans="2:8" hidden="1" x14ac:dyDescent="0.3">
      <c r="B101" s="129" t="s">
        <v>130</v>
      </c>
    </row>
    <row r="102" spans="2:8" hidden="1" x14ac:dyDescent="0.3"/>
    <row r="103" spans="2:8" hidden="1" x14ac:dyDescent="0.3">
      <c r="B103" s="129" t="s">
        <v>18</v>
      </c>
      <c r="E103" s="129" t="s">
        <v>18</v>
      </c>
      <c r="H103" s="129" t="s">
        <v>18</v>
      </c>
    </row>
    <row r="104" spans="2:8" hidden="1" x14ac:dyDescent="0.3">
      <c r="B104" s="129" t="s">
        <v>90</v>
      </c>
      <c r="E104" s="129" t="s">
        <v>6</v>
      </c>
      <c r="H104" s="7" t="s">
        <v>113</v>
      </c>
    </row>
    <row r="105" spans="2:8" hidden="1" x14ac:dyDescent="0.3">
      <c r="B105" s="7" t="s">
        <v>129</v>
      </c>
      <c r="E105" s="129" t="s">
        <v>7</v>
      </c>
      <c r="H105" s="7" t="s">
        <v>116</v>
      </c>
    </row>
    <row r="106" spans="2:8" hidden="1" x14ac:dyDescent="0.3">
      <c r="B106" s="129" t="s">
        <v>91</v>
      </c>
      <c r="E106" s="129" t="s">
        <v>106</v>
      </c>
      <c r="H106" s="7" t="s">
        <v>114</v>
      </c>
    </row>
    <row r="107" spans="2:8" hidden="1" x14ac:dyDescent="0.3">
      <c r="B107" s="129" t="s">
        <v>92</v>
      </c>
      <c r="H107" s="7" t="s">
        <v>117</v>
      </c>
    </row>
    <row r="108" spans="2:8" hidden="1" x14ac:dyDescent="0.3">
      <c r="B108" s="129" t="s">
        <v>93</v>
      </c>
      <c r="H108" s="7" t="s">
        <v>115</v>
      </c>
    </row>
    <row r="109" spans="2:8" hidden="1" x14ac:dyDescent="0.3">
      <c r="B109" s="129" t="s">
        <v>94</v>
      </c>
      <c r="H109" s="7" t="s">
        <v>118</v>
      </c>
    </row>
    <row r="110" spans="2:8" hidden="1" x14ac:dyDescent="0.3">
      <c r="B110" s="129" t="s">
        <v>95</v>
      </c>
      <c r="H110" s="7" t="s">
        <v>120</v>
      </c>
    </row>
    <row r="111" spans="2:8" hidden="1" x14ac:dyDescent="0.3">
      <c r="B111" s="129" t="s">
        <v>96</v>
      </c>
      <c r="H111" s="7" t="s">
        <v>121</v>
      </c>
    </row>
    <row r="112" spans="2:8" hidden="1" x14ac:dyDescent="0.3">
      <c r="B112" s="129" t="s">
        <v>102</v>
      </c>
      <c r="H112" s="7" t="s">
        <v>119</v>
      </c>
    </row>
    <row r="113" spans="2:8" hidden="1" x14ac:dyDescent="0.3">
      <c r="B113" s="129" t="s">
        <v>97</v>
      </c>
      <c r="H113" s="7" t="s">
        <v>122</v>
      </c>
    </row>
    <row r="114" spans="2:8" hidden="1" x14ac:dyDescent="0.3">
      <c r="B114" s="129" t="s">
        <v>98</v>
      </c>
    </row>
    <row r="115" spans="2:8" hidden="1" x14ac:dyDescent="0.3">
      <c r="B115" s="129" t="s">
        <v>99</v>
      </c>
    </row>
    <row r="116" spans="2:8" hidden="1" x14ac:dyDescent="0.3">
      <c r="B116" s="129" t="s">
        <v>100</v>
      </c>
    </row>
    <row r="117" spans="2:8" hidden="1" x14ac:dyDescent="0.3">
      <c r="B117" s="129" t="s">
        <v>101</v>
      </c>
    </row>
    <row r="118" spans="2:8" hidden="1" x14ac:dyDescent="0.3">
      <c r="B118" s="7" t="s">
        <v>111</v>
      </c>
    </row>
    <row r="119" spans="2:8" hidden="1" x14ac:dyDescent="0.3"/>
    <row r="163" spans="5:6" x14ac:dyDescent="0.3">
      <c r="E163" s="7"/>
      <c r="F163" s="54"/>
    </row>
  </sheetData>
  <sheetProtection algorithmName="SHA-512" hashValue="yxf1j0j/QUPnY79eKKWDIOSLzQhcpLJ4wkY/DJeXB2y9drzn0LpRnzEmkD5e54cB3uDZ60lBBd+JfumymtdGZA==" saltValue="82R5bROuEA9QnKNQVDWYLw==" spinCount="100000" sheet="1" objects="1" scenarios="1"/>
  <dataConsolidate/>
  <mergeCells count="145">
    <mergeCell ref="I1:J1"/>
    <mergeCell ref="F51:J51"/>
    <mergeCell ref="F9:J9"/>
    <mergeCell ref="A1:C1"/>
    <mergeCell ref="D1:F1"/>
    <mergeCell ref="A3:C3"/>
    <mergeCell ref="D3:F3"/>
    <mergeCell ref="G3:H3"/>
    <mergeCell ref="I3:J3"/>
    <mergeCell ref="D2:F2"/>
    <mergeCell ref="A8:D8"/>
    <mergeCell ref="A4:C4"/>
    <mergeCell ref="A2:C2"/>
    <mergeCell ref="I2:J2"/>
    <mergeCell ref="G4:H4"/>
    <mergeCell ref="D7:F7"/>
    <mergeCell ref="M74:O74"/>
    <mergeCell ref="A62:D62"/>
    <mergeCell ref="M62:O62"/>
    <mergeCell ref="A74:A75"/>
    <mergeCell ref="A56:B56"/>
    <mergeCell ref="A65:D65"/>
    <mergeCell ref="A59:D59"/>
    <mergeCell ref="A57:J57"/>
    <mergeCell ref="A55:B55"/>
    <mergeCell ref="A73:C73"/>
    <mergeCell ref="E55:J55"/>
    <mergeCell ref="E59:F59"/>
    <mergeCell ref="E62:F62"/>
    <mergeCell ref="E65:F65"/>
    <mergeCell ref="E68:F68"/>
    <mergeCell ref="G59:H59"/>
    <mergeCell ref="G65:H65"/>
    <mergeCell ref="G60:H60"/>
    <mergeCell ref="G66:H66"/>
    <mergeCell ref="E69:F69"/>
    <mergeCell ref="I89:J89"/>
    <mergeCell ref="B31:C31"/>
    <mergeCell ref="A87:J87"/>
    <mergeCell ref="A88:J88"/>
    <mergeCell ref="A84:J84"/>
    <mergeCell ref="F52:J52"/>
    <mergeCell ref="A82:J82"/>
    <mergeCell ref="A78:J78"/>
    <mergeCell ref="A85:J85"/>
    <mergeCell ref="A80:J80"/>
    <mergeCell ref="A86:J86"/>
    <mergeCell ref="A51:B51"/>
    <mergeCell ref="C51:D51"/>
    <mergeCell ref="F39:I39"/>
    <mergeCell ref="H35:I35"/>
    <mergeCell ref="H34:I34"/>
    <mergeCell ref="E37:I37"/>
    <mergeCell ref="H32:I32"/>
    <mergeCell ref="C49:D49"/>
    <mergeCell ref="A45:D45"/>
    <mergeCell ref="F49:J49"/>
    <mergeCell ref="A44:D44"/>
    <mergeCell ref="A49:B49"/>
    <mergeCell ref="A83:J83"/>
    <mergeCell ref="A6:C6"/>
    <mergeCell ref="D6:J6"/>
    <mergeCell ref="A54:D54"/>
    <mergeCell ref="E54:J54"/>
    <mergeCell ref="A53:D53"/>
    <mergeCell ref="E53:J53"/>
    <mergeCell ref="C55:D55"/>
    <mergeCell ref="C56:D56"/>
    <mergeCell ref="E56:J56"/>
    <mergeCell ref="A9:D9"/>
    <mergeCell ref="A15:D15"/>
    <mergeCell ref="E12:I12"/>
    <mergeCell ref="F15:I15"/>
    <mergeCell ref="F11:I11"/>
    <mergeCell ref="C12:D12"/>
    <mergeCell ref="A50:D50"/>
    <mergeCell ref="A7:C7"/>
    <mergeCell ref="A47:D47"/>
    <mergeCell ref="C37:D37"/>
    <mergeCell ref="E31:J31"/>
    <mergeCell ref="A20:D20"/>
    <mergeCell ref="H20:I20"/>
    <mergeCell ref="G62:H62"/>
    <mergeCell ref="A79:J79"/>
    <mergeCell ref="C29:D29"/>
    <mergeCell ref="A52:B52"/>
    <mergeCell ref="C52:D52"/>
    <mergeCell ref="A33:D34"/>
    <mergeCell ref="C42:D42"/>
    <mergeCell ref="E42:I42"/>
    <mergeCell ref="F29:I29"/>
    <mergeCell ref="F40:G40"/>
    <mergeCell ref="F41:I41"/>
    <mergeCell ref="C30:D30"/>
    <mergeCell ref="E30:I30"/>
    <mergeCell ref="A35:C35"/>
    <mergeCell ref="A40:C40"/>
    <mergeCell ref="A39:D39"/>
    <mergeCell ref="A29:B29"/>
    <mergeCell ref="H33:I33"/>
    <mergeCell ref="C48:D48"/>
    <mergeCell ref="G68:H68"/>
    <mergeCell ref="G63:H63"/>
    <mergeCell ref="G69:H69"/>
    <mergeCell ref="F27:I27"/>
    <mergeCell ref="F36:I36"/>
    <mergeCell ref="E38:I38"/>
    <mergeCell ref="H23:I23"/>
    <mergeCell ref="G2:H2"/>
    <mergeCell ref="E66:F66"/>
    <mergeCell ref="E63:F63"/>
    <mergeCell ref="E60:F60"/>
    <mergeCell ref="B74:J75"/>
    <mergeCell ref="F23:G23"/>
    <mergeCell ref="C24:D24"/>
    <mergeCell ref="I4:J4"/>
    <mergeCell ref="E19:J19"/>
    <mergeCell ref="A23:C23"/>
    <mergeCell ref="A27:D27"/>
    <mergeCell ref="D4:F4"/>
    <mergeCell ref="A16:C16"/>
    <mergeCell ref="E26:I26"/>
    <mergeCell ref="A48:B48"/>
    <mergeCell ref="A28:C28"/>
    <mergeCell ref="C43:D43"/>
    <mergeCell ref="A81:J81"/>
    <mergeCell ref="G5:H5"/>
    <mergeCell ref="A5:D5"/>
    <mergeCell ref="E5:F5"/>
    <mergeCell ref="I5:J5"/>
    <mergeCell ref="A21:D22"/>
    <mergeCell ref="F16:I16"/>
    <mergeCell ref="H21:I21"/>
    <mergeCell ref="H22:I22"/>
    <mergeCell ref="F20:G20"/>
    <mergeCell ref="A17:B17"/>
    <mergeCell ref="F17:I17"/>
    <mergeCell ref="C25:D25"/>
    <mergeCell ref="E25:I25"/>
    <mergeCell ref="C18:D18"/>
    <mergeCell ref="E18:I18"/>
    <mergeCell ref="A10:C10"/>
    <mergeCell ref="A46:D46"/>
    <mergeCell ref="F24:I24"/>
    <mergeCell ref="E13:I14"/>
  </mergeCells>
  <phoneticPr fontId="0" type="noConversion"/>
  <conditionalFormatting sqref="F36">
    <cfRule type="containsText" dxfId="22" priority="31" operator="containsText" text="CHECK">
      <formula>NOT(ISERROR(SEARCH("CHECK",F36)))</formula>
    </cfRule>
  </conditionalFormatting>
  <conditionalFormatting sqref="F15">
    <cfRule type="cellIs" dxfId="21" priority="19" operator="equal">
      <formula>"CHECK SUPPLEMENT FUNDING AMOUNTS"</formula>
    </cfRule>
    <cfRule type="cellIs" dxfId="20" priority="28" operator="equal">
      <formula>"CHECK FUNDING AMOUNTS"</formula>
    </cfRule>
  </conditionalFormatting>
  <conditionalFormatting sqref="F24 F29 F27 F39 F41">
    <cfRule type="cellIs" dxfId="19" priority="20" operator="equal">
      <formula>"CHECK FUNDING AMOUNTS"</formula>
    </cfRule>
  </conditionalFormatting>
  <conditionalFormatting sqref="F17">
    <cfRule type="cellIs" dxfId="18" priority="18" operator="equal">
      <formula>"BASE AND SUPPLEMENT DO NOT EQUAL TOTAL"</formula>
    </cfRule>
    <cfRule type="cellIs" dxfId="17" priority="26" operator="equal">
      <formula>"CHECK FUNDING AMOUNTS"</formula>
    </cfRule>
  </conditionalFormatting>
  <conditionalFormatting sqref="H40:I40">
    <cfRule type="cellIs" dxfId="16" priority="21" operator="equal">
      <formula>"CHECK FUNDING AMOUNTS"</formula>
    </cfRule>
  </conditionalFormatting>
  <conditionalFormatting sqref="F11">
    <cfRule type="cellIs" dxfId="15" priority="16" operator="equal">
      <formula>"BASE AND SUPPLEMENT DO NOT EQUAL TOTAL"</formula>
    </cfRule>
    <cfRule type="cellIs" dxfId="14" priority="17" operator="equal">
      <formula>"CHECK FUNDING AMOUNTS"</formula>
    </cfRule>
  </conditionalFormatting>
  <conditionalFormatting sqref="F17 F15 F11">
    <cfRule type="containsText" dxfId="13" priority="13" operator="containsText" text="#VALUE!">
      <formula>NOT(ISERROR(SEARCH("#VALUE!",F11)))</formula>
    </cfRule>
    <cfRule type="cellIs" dxfId="12" priority="14" operator="equal">
      <formula>#VALUE!</formula>
    </cfRule>
  </conditionalFormatting>
  <conditionalFormatting sqref="F11">
    <cfRule type="cellIs" dxfId="11" priority="11" operator="equal">
      <formula>"CHECK SUPPLEMENT FUNDING AMOUNTS"</formula>
    </cfRule>
    <cfRule type="cellIs" dxfId="10" priority="12" operator="equal">
      <formula>"CHECK FUNDING AMOUNTS"</formula>
    </cfRule>
  </conditionalFormatting>
  <conditionalFormatting sqref="F17">
    <cfRule type="cellIs" dxfId="9" priority="9" operator="equal">
      <formula>"CHECK SOURCE AMOUNTS FOR TOTAL SALARY"</formula>
    </cfRule>
    <cfRule type="cellIs" dxfId="8" priority="10" operator="equal">
      <formula>"CHECK SOURCE AMOUNTS FOR SUPPLEMENT"</formula>
    </cfRule>
  </conditionalFormatting>
  <conditionalFormatting sqref="F15">
    <cfRule type="cellIs" dxfId="7" priority="8" operator="equal">
      <formula>"CHECK BASE SALARY AND SUPPLEMENT AMOUNTS"</formula>
    </cfRule>
  </conditionalFormatting>
  <conditionalFormatting sqref="F11:I11">
    <cfRule type="cellIs" dxfId="6" priority="7" operator="equal">
      <formula>"CHECK SOURCE AMOUNTS FOR SUPPLEMENT"</formula>
    </cfRule>
  </conditionalFormatting>
  <conditionalFormatting sqref="F24:I24">
    <cfRule type="cellIs" dxfId="5" priority="6" operator="equal">
      <formula>"CHECK SOURCE AMOUNTS FOR SUPPLEMENT"</formula>
    </cfRule>
  </conditionalFormatting>
  <conditionalFormatting sqref="F27:I27">
    <cfRule type="cellIs" dxfId="4" priority="5" operator="equal">
      <formula>"CHECK BASE SALARY AND SUPPLEMENT AMOUNTS"</formula>
    </cfRule>
  </conditionalFormatting>
  <conditionalFormatting sqref="F29:I29">
    <cfRule type="cellIs" dxfId="3" priority="4" operator="equal">
      <formula>"CHECK SOURCE AMOUNTS FOR TOTAL SALARY"</formula>
    </cfRule>
  </conditionalFormatting>
  <conditionalFormatting sqref="F39:I39">
    <cfRule type="cellIs" dxfId="2" priority="1" operator="equal">
      <formula>"CHECK BASE SALARY AND SUPPLEMENT AMOUNTS"</formula>
    </cfRule>
    <cfRule type="cellIs" dxfId="1" priority="3" operator="equal">
      <formula>"CHECK BASE SALARY AND SUPPLEMENT AMOUNTS"</formula>
    </cfRule>
  </conditionalFormatting>
  <conditionalFormatting sqref="F41:I41">
    <cfRule type="cellIs" dxfId="0" priority="2" operator="equal">
      <formula>"CHECK SOURCE AMOUNTS FOR TOTAL SALARY"</formula>
    </cfRule>
  </conditionalFormatting>
  <dataValidations count="9">
    <dataValidation type="list" allowBlank="1" showInputMessage="1" showErrorMessage="1" sqref="E5:F5">
      <formula1>"Select One (drop down), YES, NO"</formula1>
    </dataValidation>
    <dataValidation type="list" allowBlank="1" showInputMessage="1" showErrorMessage="1" sqref="I3:J3 D3:F3">
      <formula1>"Select One (drop down), TEMP, PERM"</formula1>
    </dataValidation>
    <dataValidation type="list" allowBlank="1" showInputMessage="1" showErrorMessage="1" sqref="E53:J53">
      <formula1>$E$103:$E$106</formula1>
    </dataValidation>
    <dataValidation type="list" allowBlank="1" showInputMessage="1" showErrorMessage="1" sqref="E54:J54 D6:J6">
      <formula1>$B$91:$B$101</formula1>
    </dataValidation>
    <dataValidation type="list" allowBlank="1" showInputMessage="1" showErrorMessage="1" sqref="H7">
      <formula1>$H$103:$H$113</formula1>
    </dataValidation>
    <dataValidation type="list" allowBlank="1" showInputMessage="1" showErrorMessage="1" sqref="D2:F2">
      <formula1>$B$103:$B$118</formula1>
    </dataValidation>
    <dataValidation type="whole" allowBlank="1" showInputMessage="1" showErrorMessage="1" sqref="C48:D49 C51:D51 C52:D52">
      <formula1>1</formula1>
      <formula2>2000000000</formula2>
    </dataValidation>
    <dataValidation type="textLength" operator="equal" allowBlank="1" showInputMessage="1" showErrorMessage="1" sqref="E48 E49">
      <formula1>3</formula1>
    </dataValidation>
    <dataValidation type="whole" allowBlank="1" showInputMessage="1" showErrorMessage="1" sqref="A46:D46">
      <formula1>1</formula1>
      <formula2>2000000000</formula2>
    </dataValidation>
  </dataValidations>
  <printOptions horizontalCentered="1"/>
  <pageMargins left="0.25" right="0.25" top="0.66" bottom="0.09" header="0.17" footer="0.17"/>
  <pageSetup scale="56" fitToHeight="0" orientation="portrait" r:id="rId1"/>
  <headerFooter>
    <oddHeader>&amp;C&amp;"Arial Narrow,Bold"&amp;14Recommendation for &amp;KC00000Faculty&amp;K01+000 Adjustment/Supplement Form
&amp;"Arial Narrow,Bold Italic"&amp;10(Use for Permanent and Temporary Faculty)</oddHeader>
  </headerFooter>
  <rowBreaks count="1" manualBreakCount="1">
    <brk id="54" max="16383" man="1"/>
  </rowBreaks>
  <ignoredErrors>
    <ignoredError sqref="L50:L52"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M31"/>
  <sheetViews>
    <sheetView workbookViewId="0">
      <selection activeCell="D17" sqref="D17"/>
    </sheetView>
  </sheetViews>
  <sheetFormatPr defaultRowHeight="15" x14ac:dyDescent="0.25"/>
  <sheetData>
    <row r="2" spans="1:13" x14ac:dyDescent="0.25">
      <c r="A2" s="1" t="s">
        <v>18</v>
      </c>
    </row>
    <row r="3" spans="1:13" x14ac:dyDescent="0.25">
      <c r="A3" s="1" t="s">
        <v>44</v>
      </c>
      <c r="M3" s="2"/>
    </row>
    <row r="4" spans="1:13" x14ac:dyDescent="0.25">
      <c r="A4" s="1" t="s">
        <v>45</v>
      </c>
    </row>
    <row r="5" spans="1:13" x14ac:dyDescent="0.25">
      <c r="A5" s="1" t="s">
        <v>46</v>
      </c>
    </row>
    <row r="6" spans="1:13" s="2" customFormat="1" x14ac:dyDescent="0.25">
      <c r="A6" s="1" t="s">
        <v>47</v>
      </c>
    </row>
    <row r="7" spans="1:13" s="2" customFormat="1" x14ac:dyDescent="0.25">
      <c r="A7" s="1" t="s">
        <v>3</v>
      </c>
    </row>
    <row r="8" spans="1:13" x14ac:dyDescent="0.25">
      <c r="A8" s="1" t="s">
        <v>48</v>
      </c>
    </row>
    <row r="9" spans="1:13" x14ac:dyDescent="0.25">
      <c r="A9" s="1" t="s">
        <v>4</v>
      </c>
    </row>
    <row r="10" spans="1:13" x14ac:dyDescent="0.25">
      <c r="A10" s="1" t="s">
        <v>5</v>
      </c>
    </row>
    <row r="11" spans="1:13" x14ac:dyDescent="0.25">
      <c r="A11" s="1" t="s">
        <v>49</v>
      </c>
    </row>
    <row r="12" spans="1:13" x14ac:dyDescent="0.25">
      <c r="A12" s="1" t="s">
        <v>50</v>
      </c>
    </row>
    <row r="13" spans="1:13" s="2" customFormat="1" x14ac:dyDescent="0.25">
      <c r="A13" s="1"/>
    </row>
    <row r="14" spans="1:13" x14ac:dyDescent="0.25">
      <c r="A14" s="1"/>
    </row>
    <row r="16" spans="1:13" x14ac:dyDescent="0.25">
      <c r="A16" s="1" t="s">
        <v>18</v>
      </c>
    </row>
    <row r="17" spans="1:3" x14ac:dyDescent="0.25">
      <c r="A17" s="1" t="s">
        <v>6</v>
      </c>
    </row>
    <row r="18" spans="1:3" x14ac:dyDescent="0.25">
      <c r="A18" s="1" t="s">
        <v>7</v>
      </c>
    </row>
    <row r="19" spans="1:3" x14ac:dyDescent="0.25">
      <c r="A19" s="1" t="s">
        <v>19</v>
      </c>
    </row>
    <row r="20" spans="1:3" x14ac:dyDescent="0.25">
      <c r="A20" s="1" t="s">
        <v>20</v>
      </c>
    </row>
    <row r="21" spans="1:3" x14ac:dyDescent="0.25">
      <c r="A21" s="1" t="s">
        <v>8</v>
      </c>
    </row>
    <row r="22" spans="1:3" x14ac:dyDescent="0.25">
      <c r="A22" s="1" t="s">
        <v>21</v>
      </c>
    </row>
    <row r="23" spans="1:3" x14ac:dyDescent="0.25">
      <c r="A23" s="1" t="s">
        <v>22</v>
      </c>
    </row>
    <row r="26" spans="1:3" x14ac:dyDescent="0.25">
      <c r="A26" s="1"/>
    </row>
    <row r="28" spans="1:3" x14ac:dyDescent="0.25">
      <c r="A28" s="4" t="s">
        <v>37</v>
      </c>
      <c r="B28" s="4"/>
      <c r="C28" s="4"/>
    </row>
    <row r="29" spans="1:3" x14ac:dyDescent="0.25">
      <c r="A29" s="4" t="s">
        <v>39</v>
      </c>
    </row>
    <row r="30" spans="1:3" x14ac:dyDescent="0.25">
      <c r="A30" s="4" t="s">
        <v>40</v>
      </c>
    </row>
    <row r="31" spans="1:3" x14ac:dyDescent="0.25">
      <c r="A31" s="4" t="s">
        <v>41</v>
      </c>
    </row>
  </sheetData>
  <phoneticPr fontId="0"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17"/>
  <sheetViews>
    <sheetView workbookViewId="0">
      <selection sqref="A1:A11"/>
    </sheetView>
  </sheetViews>
  <sheetFormatPr defaultRowHeight="15" x14ac:dyDescent="0.25"/>
  <cols>
    <col min="1" max="1" width="71.42578125" customWidth="1"/>
  </cols>
  <sheetData>
    <row r="1" spans="1:1" x14ac:dyDescent="0.25">
      <c r="A1" s="1" t="s">
        <v>18</v>
      </c>
    </row>
    <row r="2" spans="1:1" x14ac:dyDescent="0.25">
      <c r="A2" s="1" t="s">
        <v>44</v>
      </c>
    </row>
    <row r="3" spans="1:1" x14ac:dyDescent="0.25">
      <c r="A3" s="1" t="s">
        <v>45</v>
      </c>
    </row>
    <row r="4" spans="1:1" x14ac:dyDescent="0.25">
      <c r="A4" s="1" t="s">
        <v>46</v>
      </c>
    </row>
    <row r="5" spans="1:1" x14ac:dyDescent="0.25">
      <c r="A5" s="1" t="s">
        <v>47</v>
      </c>
    </row>
    <row r="6" spans="1:1" x14ac:dyDescent="0.25">
      <c r="A6" s="1" t="s">
        <v>3</v>
      </c>
    </row>
    <row r="7" spans="1:1" x14ac:dyDescent="0.25">
      <c r="A7" s="1" t="s">
        <v>48</v>
      </c>
    </row>
    <row r="8" spans="1:1" x14ac:dyDescent="0.25">
      <c r="A8" s="1" t="s">
        <v>4</v>
      </c>
    </row>
    <row r="9" spans="1:1" x14ac:dyDescent="0.25">
      <c r="A9" s="1" t="s">
        <v>5</v>
      </c>
    </row>
    <row r="10" spans="1:1" x14ac:dyDescent="0.25">
      <c r="A10" s="1" t="s">
        <v>49</v>
      </c>
    </row>
    <row r="11" spans="1:1" x14ac:dyDescent="0.25">
      <c r="A11" s="1" t="s">
        <v>50</v>
      </c>
    </row>
    <row r="14" spans="1:1" x14ac:dyDescent="0.25">
      <c r="A14" s="3"/>
    </row>
    <row r="15" spans="1:1" x14ac:dyDescent="0.25">
      <c r="A15" t="s">
        <v>35</v>
      </c>
    </row>
    <row r="16" spans="1:1" x14ac:dyDescent="0.25">
      <c r="A16" t="s">
        <v>36</v>
      </c>
    </row>
    <row r="17" spans="1:1" x14ac:dyDescent="0.25">
      <c r="A17" t="s">
        <v>34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Form</vt:lpstr>
      <vt:lpstr>Dropdown selections</vt:lpstr>
      <vt:lpstr>Sheet1</vt:lpstr>
      <vt:lpstr>EEType2</vt:lpstr>
      <vt:lpstr>EmployeeType</vt:lpstr>
      <vt:lpstr>EmployeeType2</vt:lpstr>
      <vt:lpstr>EnployeeType</vt:lpstr>
      <vt:lpstr>Formulas</vt:lpstr>
      <vt:lpstr>'Dropdown selections'!IncreaseType</vt:lpstr>
      <vt:lpstr>IncreaseType</vt:lpstr>
      <vt:lpstr>Lists</vt:lpstr>
      <vt:lpstr>NewSalaryCodes</vt:lpstr>
      <vt:lpstr>Form!Print_Area</vt:lpstr>
      <vt:lpstr>SalaryCode</vt:lpstr>
    </vt:vector>
  </TitlesOfParts>
  <Company>The University of North Carolina at Chapel Hill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Laurie Boudler</cp:lastModifiedBy>
  <cp:lastPrinted>2018-02-23T18:21:06Z</cp:lastPrinted>
  <dcterms:created xsi:type="dcterms:W3CDTF">2011-08-31T12:25:10Z</dcterms:created>
  <dcterms:modified xsi:type="dcterms:W3CDTF">2018-07-13T14:20:24Z</dcterms:modified>
</cp:coreProperties>
</file>