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boudler\OneDrive - University of North Carolina at Chapel Hill\Desktop\"/>
    </mc:Choice>
  </mc:AlternateContent>
  <xr:revisionPtr revIDLastSave="0" documentId="8_{9E479E27-D34E-4586-9CA4-97C7F63D7965}" xr6:coauthVersionLast="47" xr6:coauthVersionMax="47" xr10:uidLastSave="{00000000-0000-0000-0000-000000000000}"/>
  <bookViews>
    <workbookView xWindow="-120" yWindow="-120" windowWidth="29040" windowHeight="15720" xr2:uid="{52E16F15-197E-4AC5-8DBC-70BD25A7814A}"/>
  </bookViews>
  <sheets>
    <sheet name="Form" sheetId="1" r:id="rId1"/>
    <sheet name="Instructions" sheetId="3" r:id="rId2"/>
    <sheet name="SOT" sheetId="4" r:id="rId3"/>
  </sheets>
  <definedNames>
    <definedName name="_xlnm._FilterDatabase" localSheetId="2" hidden="1">SOT!$A$2:$M$28</definedName>
    <definedName name="_xlnm.Print_Area" localSheetId="0">Form!$A$1:$L$91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0" i="1" l="1"/>
  <c r="C56" i="1"/>
  <c r="C58" i="1"/>
  <c r="C57" i="1"/>
  <c r="C59" i="1"/>
  <c r="D19" i="1"/>
  <c r="I38" i="1"/>
  <c r="I40" i="1" s="1"/>
  <c r="I39" i="1"/>
  <c r="J39" i="1" s="1"/>
  <c r="D44" i="1"/>
  <c r="I22" i="1"/>
  <c r="D29" i="1" s="1"/>
  <c r="D30" i="1" s="1"/>
  <c r="I23" i="1"/>
  <c r="J23" i="1" s="1"/>
  <c r="D28" i="1"/>
  <c r="F24" i="1"/>
  <c r="G24" i="1"/>
  <c r="H24" i="1"/>
  <c r="F40" i="1"/>
  <c r="G40" i="1"/>
  <c r="H40" i="1"/>
  <c r="F45" i="1" s="1"/>
  <c r="E40" i="1"/>
  <c r="L51" i="1"/>
  <c r="E57" i="1" s="1"/>
  <c r="L34" i="1"/>
  <c r="L33" i="1"/>
  <c r="L32" i="1"/>
  <c r="D35" i="1"/>
  <c r="E42" i="1" s="1"/>
  <c r="L16" i="1"/>
  <c r="L18" i="1"/>
  <c r="L17" i="1"/>
  <c r="E24" i="1"/>
  <c r="J22" i="1"/>
  <c r="D14" i="1"/>
  <c r="L48" i="1" s="1"/>
  <c r="J38" i="1"/>
  <c r="D45" i="1" l="1"/>
  <c r="D46" i="1" s="1"/>
  <c r="I24" i="1"/>
  <c r="F29" i="1"/>
  <c r="H42" i="1"/>
  <c r="G42" i="1"/>
  <c r="E46" i="1"/>
  <c r="F42" i="1"/>
  <c r="E26" i="1"/>
  <c r="H26" i="1"/>
  <c r="F26" i="1"/>
  <c r="G26" i="1"/>
  <c r="L35" i="1"/>
  <c r="E30" i="1"/>
  <c r="L19" i="1"/>
  <c r="E54" i="1"/>
  <c r="L49" i="1"/>
  <c r="E56" i="1" s="1"/>
  <c r="E55" i="1"/>
  <c r="I42" i="1" l="1"/>
  <c r="J42" i="1" s="1"/>
  <c r="I26" i="1"/>
  <c r="J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tc={8DBC92CD-B50E-485B-936C-0014508FEA65}</author>
    <author>tc={82C26C87-F052-42BD-94C3-CDBF70012825}</author>
    <author>tc={EABE6DED-AA84-4F83-9AD9-A88AA09F09C9}</author>
    <author>tc={15B0336B-9214-4D85-81C9-144614108CAD}</author>
    <author>tc={64A42A5E-67D4-4D30-BEDD-B43CCFC30F08}</author>
    <author>tc={97CAC2FC-7136-4CFA-865E-35BC163B32B0}</author>
    <author>tc={94165143-7905-4B35-8DC2-0F7FB1D5F9DF}</author>
    <author>tc={CB819B62-6469-4747-83FA-799384627CC7}</author>
  </authors>
  <commentList>
    <comment ref="E21" authorId="0" shapeId="0" xr:uid="{8DBC92CD-B50E-485B-936C-0014508FEA65}">
      <text>
        <t>[Threaded comment]
Your version of Excel allows you to read this threaded comment; however, any edits to it will get removed if the file is opened in a newer version of Excel. Learn more: https://go.microsoft.com/fwlink/?linkid=870924
Comment:
    Sources beginning with 201, 211, 221</t>
      </text>
    </comment>
    <comment ref="F21" authorId="1" shapeId="0" xr:uid="{82C26C87-F052-42BD-94C3-CDBF70012825}">
      <text>
        <t>[Threaded comment]
Your version of Excel allows you to read this threaded comment; however, any edits to it will get removed if the file is opened in a newer version of Excel. Learn more: https://go.microsoft.com/fwlink/?linkid=870924
Comment:
    Sources beginning with 271</t>
      </text>
    </comment>
    <comment ref="G21" authorId="2" shapeId="0" xr:uid="{EABE6DED-AA84-4F83-9AD9-A88AA09F09C9}">
      <text>
        <t>[Threaded comment]
Your version of Excel allows you to read this threaded comment; however, any edits to it will get removed if the file is opened in a newer version of Excel. Learn more: https://go.microsoft.com/fwlink/?linkid=870924
Comment:
    Sources beginning with 252</t>
      </text>
    </comment>
    <comment ref="H21" authorId="3" shapeId="0" xr:uid="{15B0336B-9214-4D85-81C9-144614108CAD}">
      <text>
        <t>[Threaded comment]
Your version of Excel allows you to read this threaded comment; however, any edits to it will get removed if the file is opened in a newer version of Excel. Learn more: https://go.microsoft.com/fwlink/?linkid=870924
Comment:
    All other fund sources, including clinical</t>
      </text>
    </comment>
    <comment ref="E37" authorId="4" shapeId="0" xr:uid="{64A42A5E-67D4-4D30-BEDD-B43CCFC30F08}">
      <text>
        <t>[Threaded comment]
Your version of Excel allows you to read this threaded comment; however, any edits to it will get removed if the file is opened in a newer version of Excel. Learn more: https://go.microsoft.com/fwlink/?linkid=870924
Comment:
    Sources beginning with 201, 211, 221</t>
      </text>
    </comment>
    <comment ref="F37" authorId="5" shapeId="0" xr:uid="{97CAC2FC-7136-4CFA-865E-35BC163B32B0}">
      <text>
        <t>[Threaded comment]
Your version of Excel allows you to read this threaded comment; however, any edits to it will get removed if the file is opened in a newer version of Excel. Learn more: https://go.microsoft.com/fwlink/?linkid=870924
Comment:
    Sources beginning with 271</t>
      </text>
    </comment>
    <comment ref="G37" authorId="6" shapeId="0" xr:uid="{94165143-7905-4B35-8DC2-0F7FB1D5F9DF}">
      <text>
        <t>[Threaded comment]
Your version of Excel allows you to read this threaded comment; however, any edits to it will get removed if the file is opened in a newer version of Excel. Learn more: https://go.microsoft.com/fwlink/?linkid=870924
Comment:
    Sources beginning with 252</t>
      </text>
    </comment>
    <comment ref="H37" authorId="7" shapeId="0" xr:uid="{CB819B62-6469-4747-83FA-799384627CC7}">
      <text>
        <t>[Threaded comment]
Your version of Excel allows you to read this threaded comment; however, any edits to it will get removed if the file is opened in a newer version of Excel. Learn more: https://go.microsoft.com/fwlink/?linkid=870924
Comment:
    All other fund sources, including clinical</t>
      </text>
    </comment>
  </commentList>
</comments>
</file>

<file path=xl/sharedStrings.xml><?xml version="1.0" encoding="utf-8"?>
<sst xmlns="http://schemas.openxmlformats.org/spreadsheetml/2006/main" count="511" uniqueCount="299">
  <si>
    <t>EMPLOYEE  NAME:</t>
  </si>
  <si>
    <t>PRIMARY SCHOOL:</t>
  </si>
  <si>
    <t>CURRENT FACULTY TYPE:</t>
  </si>
  <si>
    <t>PROPOSED EFFECTIVE DATE:</t>
  </si>
  <si>
    <t xml:space="preserve">JUNE 30th BASE SALARY: </t>
  </si>
  <si>
    <t>JUNE 30th TOTAL SALARY:</t>
  </si>
  <si>
    <t>CURRENT BASE SALARY:</t>
  </si>
  <si>
    <t>CURRENT TOTAL SALARY:</t>
  </si>
  <si>
    <t>RECOMMENDED TOTAL SALARY:</t>
  </si>
  <si>
    <t>THESE FIELDS ARE REQUIRED</t>
  </si>
  <si>
    <t>RANGE MIN:</t>
  </si>
  <si>
    <t>RANGE MAX:</t>
  </si>
  <si>
    <t>50th PERCENTILE:</t>
  </si>
  <si>
    <t>75th PERCENTILE:</t>
  </si>
  <si>
    <t>Employee Name:</t>
  </si>
  <si>
    <t>Effective Date:</t>
  </si>
  <si>
    <t xml:space="preserve">Department/Center Head Approval: </t>
  </si>
  <si>
    <t xml:space="preserve">Dean/Vice Chancellor Approval: </t>
  </si>
  <si>
    <t xml:space="preserve"> Assistant Provost/APO Approval: </t>
  </si>
  <si>
    <t>DEPARTMENT CERTIFICATION:</t>
  </si>
  <si>
    <t>To be completed by originating unit:</t>
  </si>
  <si>
    <t xml:space="preserve">Submission Instructions: </t>
  </si>
  <si>
    <t>Base increases greater than 20% AND $15,000, including student/SHRA and EHRA Non-Faculty moving to Faculty appointments, require System Office approval</t>
  </si>
  <si>
    <t>College of Arts &amp; Sciences</t>
  </si>
  <si>
    <t>Executive Director of the Arts</t>
  </si>
  <si>
    <t>Kenan Flagler School of Business</t>
  </si>
  <si>
    <t>School of Dentistry</t>
  </si>
  <si>
    <t>School of Education</t>
  </si>
  <si>
    <t>School of Government</t>
  </si>
  <si>
    <t>School of Information &amp; Library Sciences</t>
  </si>
  <si>
    <t>School of Law</t>
  </si>
  <si>
    <t>School of Media &amp; Journalism</t>
  </si>
  <si>
    <t>School of Medicine</t>
  </si>
  <si>
    <t>School of Nursing</t>
  </si>
  <si>
    <t>School of Pharmacy</t>
  </si>
  <si>
    <t>School of Public Health</t>
  </si>
  <si>
    <t>School of Social Work</t>
  </si>
  <si>
    <t>Vice Chancellor Research</t>
  </si>
  <si>
    <t>NEW FACULTY TYPE:</t>
  </si>
  <si>
    <t>NEW FACULTY RANK &amp; NF TITLE:</t>
  </si>
  <si>
    <t>NEW SECONDARY APPT EXPECTED END DATE:</t>
  </si>
  <si>
    <t>EXISTING SECONDARY APPT EXPECTED END DATE(S):</t>
  </si>
  <si>
    <t>NOTE: Include secondary stipends/supplements, not task-based compensation such as course overload</t>
  </si>
  <si>
    <t>200 000 - Professor</t>
  </si>
  <si>
    <t>201 000 - Associate Professor</t>
  </si>
  <si>
    <t>202 000 - Assistant Professor</t>
  </si>
  <si>
    <t>205 000 - Instructor</t>
  </si>
  <si>
    <t>PERCENT INCREASE TO 6/30 SALARY :</t>
  </si>
  <si>
    <t>AMOUNT OF INCREASE TO 6/30 SALARY :</t>
  </si>
  <si>
    <t>AMOUNT OF INCREASE TO 6/30 STIPEND:</t>
  </si>
  <si>
    <t>TOTAL PERCENT OF SALARY INCREASE:</t>
  </si>
  <si>
    <t>1a - Internal Competitive Event - Employee applies for an internally recruited job vacancy, is selected competitively, and changes jobs to a different position</t>
  </si>
  <si>
    <t>1b - External Competitive Event - Employee applies for an externally recruited job vacancy, is selected competitively, and changes jobs to a different position</t>
  </si>
  <si>
    <t>1d - Promotion - Tenure Conferral and Academic Rank Promotions (use for all in-rank promotions, not used for recruitments)</t>
  </si>
  <si>
    <t>3 - Retention</t>
  </si>
  <si>
    <t>JCAT CODE:</t>
  </si>
  <si>
    <t>EMPLOYEE ID/PID:</t>
  </si>
  <si>
    <t>Yes</t>
  </si>
  <si>
    <t>No</t>
  </si>
  <si>
    <t>State</t>
  </si>
  <si>
    <t>F&amp;A</t>
  </si>
  <si>
    <t>Research</t>
  </si>
  <si>
    <t>Total</t>
  </si>
  <si>
    <t>Temporary</t>
  </si>
  <si>
    <t>Select One (drop down)</t>
  </si>
  <si>
    <t>Base</t>
  </si>
  <si>
    <t>Stipend/Supplement</t>
  </si>
  <si>
    <t>Base &amp; Stipend/Supplement</t>
  </si>
  <si>
    <t>AMOUNT  INCREASE TO CURRENT SALARY :</t>
  </si>
  <si>
    <r>
      <t xml:space="preserve">Dept/Division average base salary for the </t>
    </r>
    <r>
      <rPr>
        <b/>
        <u/>
        <sz val="10"/>
        <rFont val="Arial Narrow"/>
        <family val="2"/>
      </rPr>
      <t>PRIMARY</t>
    </r>
    <r>
      <rPr>
        <b/>
        <sz val="10"/>
        <rFont val="Arial Narrow"/>
        <family val="2"/>
      </rPr>
      <t xml:space="preserve"> rank:</t>
    </r>
  </si>
  <si>
    <r>
      <t xml:space="preserve">PROPOSED MIN/MAX SALARY RANGE FOR </t>
    </r>
    <r>
      <rPr>
        <b/>
        <u/>
        <sz val="9"/>
        <rFont val="Arial Narrow"/>
        <family val="2"/>
      </rPr>
      <t>PRIMARY</t>
    </r>
    <r>
      <rPr>
        <b/>
        <sz val="9"/>
        <rFont val="Arial Narrow"/>
        <family val="2"/>
      </rPr>
      <t xml:space="preserve"> APPT  </t>
    </r>
  </si>
  <si>
    <r>
      <t xml:space="preserve">PROPOSED 50th &amp; 75th PERCENTILE FOR </t>
    </r>
    <r>
      <rPr>
        <b/>
        <u/>
        <sz val="9"/>
        <rFont val="Arial Narrow"/>
        <family val="2"/>
      </rPr>
      <t>PRIMARY</t>
    </r>
    <r>
      <rPr>
        <b/>
        <sz val="9"/>
        <rFont val="Arial Narrow"/>
        <family val="2"/>
      </rPr>
      <t xml:space="preserve"> APPT</t>
    </r>
  </si>
  <si>
    <t xml:space="preserve">CUMULATIVE % INCREASE TO 6/30 TOTAL SALARY FOR FISCAL YEAR: </t>
  </si>
  <si>
    <t xml:space="preserve">CUMULATIVE $$ INCREASE TO 6/30 TOTAL SALARY FOR FISCAL YEAR: </t>
  </si>
  <si>
    <t xml:space="preserve">TOTAL $$ AMOUNT OF STIPEND/SUPPLEMENT INCREASE FOR FISCAL YEAR: </t>
  </si>
  <si>
    <t xml:space="preserve">TOTAL INCREASE OF STIPEND/SUPPLEMENT FOR FISCAL YEAR AS % OF 6/30 BASE SALARY: </t>
  </si>
  <si>
    <t>APO APPROVAL REQUIRED FOR % INCREASE TO 6/30 SALARY</t>
  </si>
  <si>
    <t>APO APPROVAL REQUIRED FOR INCREASE TO ALL STIPEND/SUPPLEMENTS</t>
  </si>
  <si>
    <t>SYSTEM OFFICE APPROVAL REQUIRED FOR % INCREASE TO 6/30 SALARY</t>
  </si>
  <si>
    <t>SYSTEM OFFICE APPROVAL REQ'D FOR INCREASE TO STIPEND/SUPPLEMENT REGARDLESS OF DURATION</t>
  </si>
  <si>
    <t>BOG APPROVAL REQUIRED FOR % INCREASE TO 6/30 SALARY</t>
  </si>
  <si>
    <t>BOG APPROVAL REQ'D FOR INCREASE TO STIPEND/SUPPLEMENT REGARDLESS OF DURATION</t>
  </si>
  <si>
    <t>JUSTIFICATION</t>
  </si>
  <si>
    <t>(Type Name)</t>
  </si>
  <si>
    <t>(Type Title)</t>
  </si>
  <si>
    <t>Date</t>
  </si>
  <si>
    <t>By checking this box, the preparer certifies that all existing institutional policies and procedures for employment decisions have been followed (i.e. employment approvals, tenure and promotion process, UNC code compliance, OSHR compliance, and any local University procedures)</t>
  </si>
  <si>
    <r>
      <t xml:space="preserve">Stipend/supplement based increases </t>
    </r>
    <r>
      <rPr>
        <b/>
        <sz val="10"/>
        <color rgb="FFC00000"/>
        <rFont val="Arial Narrow"/>
        <family val="2"/>
      </rPr>
      <t>without</t>
    </r>
    <r>
      <rPr>
        <b/>
        <sz val="10"/>
        <rFont val="Arial Narrow"/>
        <family val="2"/>
      </rPr>
      <t xml:space="preserve"> a specified end date or with a specified end date greater than 12 months in duration that exceed 20% AND $15,000, require System Office approval</t>
    </r>
  </si>
  <si>
    <r>
      <t xml:space="preserve">Stipend/supplement based increases </t>
    </r>
    <r>
      <rPr>
        <b/>
        <sz val="10"/>
        <color rgb="FFC00000"/>
        <rFont val="Arial Narrow"/>
        <family val="2"/>
      </rPr>
      <t>with</t>
    </r>
    <r>
      <rPr>
        <b/>
        <sz val="10"/>
        <rFont val="Arial Narrow"/>
        <family val="2"/>
      </rPr>
      <t xml:space="preserve"> a specified end date (up to 12 months in duration) that exceed 25% AND $25,000, require System Office approval</t>
    </r>
  </si>
  <si>
    <r>
      <rPr>
        <b/>
        <i/>
        <sz val="10"/>
        <color rgb="FFC00000"/>
        <rFont val="Arial Narrow"/>
        <family val="2"/>
      </rPr>
      <t xml:space="preserve">NOTE: </t>
    </r>
    <r>
      <rPr>
        <i/>
        <sz val="10"/>
        <rFont val="Arial Narrow"/>
        <family val="2"/>
      </rPr>
      <t xml:space="preserve"> Some increases less than 20% do require additional approval.  Please consult the Faculty Salary Increase Guidelines, or contact the Academic Personnel Office</t>
    </r>
  </si>
  <si>
    <r>
      <t xml:space="preserve">For questions regarding Faculty Salary Increases: Please contact the Academic Personnel Office at 919-962-1091 or email </t>
    </r>
    <r>
      <rPr>
        <b/>
        <u/>
        <sz val="10"/>
        <color rgb="FF0070C0"/>
        <rFont val="Arial Narrow"/>
        <family val="2"/>
      </rPr>
      <t>apir@unc.edu</t>
    </r>
  </si>
  <si>
    <t>YES</t>
  </si>
  <si>
    <t>PERCENT INCREASE TO CURRENT SALARY:</t>
  </si>
  <si>
    <t>AMOUNT OF INCREASE TO CURRENT STIPEND:</t>
  </si>
  <si>
    <t>PROPOSED INCREASE IS APPLIED TO THE :</t>
  </si>
  <si>
    <t>Non-State</t>
  </si>
  <si>
    <t>Trust</t>
  </si>
  <si>
    <t>% Distribution</t>
  </si>
  <si>
    <t>Enter End Date or At Will</t>
  </si>
  <si>
    <t>SECONDARY STIPENDS:</t>
  </si>
  <si>
    <r>
      <rPr>
        <b/>
        <u/>
        <sz val="11"/>
        <color theme="1"/>
        <rFont val="Arial Narrow"/>
        <family val="2"/>
      </rPr>
      <t>APPROVALS</t>
    </r>
    <r>
      <rPr>
        <b/>
        <sz val="11"/>
        <color theme="1"/>
        <rFont val="Arial Narrow"/>
        <family val="2"/>
      </rPr>
      <t>:</t>
    </r>
  </si>
  <si>
    <t>Prepared by:</t>
  </si>
  <si>
    <r>
      <t xml:space="preserve">For ALL Faculty base and supplement increases, regardless of cumulative percentage, reason, or duration: Email this form to the Academic Personnel Office at </t>
    </r>
    <r>
      <rPr>
        <b/>
        <u/>
        <sz val="10"/>
        <color rgb="FF0070C0"/>
        <rFont val="Arial Narrow"/>
        <family val="2"/>
      </rPr>
      <t>apir@unc.edu</t>
    </r>
    <r>
      <rPr>
        <b/>
        <sz val="10"/>
        <color rgb="FF0070C0"/>
        <rFont val="Arial Narrow"/>
        <family val="2"/>
      </rPr>
      <t xml:space="preserve">.  </t>
    </r>
    <r>
      <rPr>
        <b/>
        <sz val="10"/>
        <rFont val="Arial Narrow"/>
        <family val="2"/>
      </rPr>
      <t>Those below SO's thresholds will be reviewed and approved by APO.  Base increases less than or equal to 20% AND $15,000, require APO approval; Stipend/supplement based increases with a specified end date (up to 12 months in duration) that do not exceed 25% AND $25,000, require APO approval</t>
    </r>
  </si>
  <si>
    <t>PRIMARY DEPT/DIVISION NAME AND NUMBER:</t>
  </si>
  <si>
    <t>NOTE: Use full FTE salaries, and do not enter cents on the form; do not create/enter your own formulas</t>
  </si>
  <si>
    <t>Contracts/Grants</t>
  </si>
  <si>
    <t>Contracts/Grants and F&amp;A/Overhead</t>
  </si>
  <si>
    <t>Contracts/Grants and F&amp;A/Overhead and Trust</t>
  </si>
  <si>
    <t>Contracts/Grants and Trust</t>
  </si>
  <si>
    <t>F&amp;A/Overhead</t>
  </si>
  <si>
    <t>F&amp;A/Overhead and Trust</t>
  </si>
  <si>
    <t>PROPOSED/CURRENT BASE SALARY:</t>
  </si>
  <si>
    <t>Total Current Funding Source (s)</t>
  </si>
  <si>
    <t>Total Proposed Funding Source (s)</t>
  </si>
  <si>
    <t>Proposed Funding Source(s) Distribution</t>
  </si>
  <si>
    <t>Current Funding Source(s) Distribution</t>
  </si>
  <si>
    <t>12e - Other (Market-based increase)</t>
  </si>
  <si>
    <t>12f - Other (Equity-based increase)</t>
  </si>
  <si>
    <t>1c - Promotion - EHRA Waiver (use for ALL waivers of recruitment, include waiver reason and date approved by EEO)</t>
  </si>
  <si>
    <t>2b - Temporary (12 months or less) adjustment related to a temporary increase in job duties or responsibilities; salary will revert when temporary duties cease</t>
  </si>
  <si>
    <t>7 - Faculty Recruiting and Retention Fund (used when requesting support from SO retention fund)</t>
  </si>
  <si>
    <t xml:space="preserve"> Enter Proposed Base Salary Sources  $</t>
  </si>
  <si>
    <t>Enter Proposed Stipend Sources $</t>
  </si>
  <si>
    <t>Enter Current Base Salary Sources $</t>
  </si>
  <si>
    <t>Enter Current Stipend Sources $</t>
  </si>
  <si>
    <r>
      <t xml:space="preserve">IS INCREASE DUE TO A </t>
    </r>
    <r>
      <rPr>
        <b/>
        <u/>
        <sz val="11"/>
        <color theme="1"/>
        <rFont val="Arial Narrow"/>
        <family val="2"/>
      </rPr>
      <t>NEW</t>
    </r>
    <r>
      <rPr>
        <b/>
        <sz val="11"/>
        <color theme="1"/>
        <rFont val="Arial Narrow"/>
        <family val="2"/>
      </rPr>
      <t xml:space="preserve"> SECONDARY APPT?</t>
    </r>
  </si>
  <si>
    <r>
      <t xml:space="preserve">DOES EMPLOYEE HAVE </t>
    </r>
    <r>
      <rPr>
        <b/>
        <u/>
        <sz val="11"/>
        <color theme="1"/>
        <rFont val="Arial Narrow"/>
        <family val="2"/>
      </rPr>
      <t>EXISTING</t>
    </r>
    <r>
      <rPr>
        <b/>
        <sz val="11"/>
        <color theme="1"/>
        <rFont val="Arial Narrow"/>
        <family val="2"/>
      </rPr>
      <t xml:space="preserve"> STIPENDS?</t>
    </r>
  </si>
  <si>
    <t>50/75th AUTO-POPULATES WHEN YOU ENTER THE MIN/MAX</t>
  </si>
  <si>
    <t>206 000 - Lecturer, Sr Lecturer/TAP's, PoP</t>
  </si>
  <si>
    <t>200 010 - Professor &amp; Chair</t>
  </si>
  <si>
    <t>201 010 - Associate Professor &amp; Chair</t>
  </si>
  <si>
    <t>202 010 - Assistant Professor &amp; Chair</t>
  </si>
  <si>
    <t>205 010 - Instructor &amp; Chair</t>
  </si>
  <si>
    <t>206 010 - Lecturer, Sr Lecturer/TAP's, PoP, &amp; Chair</t>
  </si>
  <si>
    <t>Enter Employee First/Last Name</t>
  </si>
  <si>
    <t>Enter DIVISION/DEPT NAME and NUMBER here; not School name</t>
  </si>
  <si>
    <t>Enter Current Rank/Title HERE</t>
  </si>
  <si>
    <t>Enter New Rank/Title HERE; if no change, enter Current Rank/Title</t>
  </si>
  <si>
    <t>Enter Effective Date HERE</t>
  </si>
  <si>
    <t>ENTER DEPT/RANK AVG SALARY HERE</t>
  </si>
  <si>
    <t>INCREASE REASON:</t>
  </si>
  <si>
    <t>CURRENT SECONDARY STIPENDS:</t>
  </si>
  <si>
    <t>2a - Increase in regular job duties or responsibilities; includes reallocation or reclassification of job (use for secondary admin stipends longer than 12 months)</t>
  </si>
  <si>
    <t>Regular</t>
  </si>
  <si>
    <r>
      <rPr>
        <b/>
        <sz val="10"/>
        <color theme="1"/>
        <rFont val="Arial Narrow"/>
        <family val="2"/>
      </rPr>
      <t>DUE TO H1B/PREVAILING WAGE?</t>
    </r>
    <r>
      <rPr>
        <b/>
        <sz val="11"/>
        <color theme="1"/>
        <rFont val="Arial Narrow"/>
        <family val="2"/>
      </rPr>
      <t xml:space="preserve">  </t>
    </r>
  </si>
  <si>
    <r>
      <rPr>
        <b/>
        <sz val="12"/>
        <color theme="1"/>
        <rFont val="Arial Narrow"/>
        <family val="2"/>
      </rPr>
      <t>Service Period Changes</t>
    </r>
    <r>
      <rPr>
        <sz val="12"/>
        <color theme="1"/>
        <rFont val="Arial Narrow"/>
        <family val="2"/>
      </rPr>
      <t xml:space="preserve"> - Should be done prior to implementing the salary increase, </t>
    </r>
    <r>
      <rPr>
        <b/>
        <i/>
        <sz val="12"/>
        <color theme="1"/>
        <rFont val="Arial Narrow"/>
        <family val="2"/>
      </rPr>
      <t>Ex:</t>
    </r>
    <r>
      <rPr>
        <i/>
        <sz val="12"/>
        <color theme="1"/>
        <rFont val="Arial Narrow"/>
        <family val="2"/>
      </rPr>
      <t xml:space="preserve"> if someone's salary is increasing and service period is changing based on a recruitment, use the current service period salaries in the accounting section and in the justification you can indicate the new service period salary;</t>
    </r>
    <r>
      <rPr>
        <b/>
        <i/>
        <sz val="12"/>
        <color theme="1"/>
        <rFont val="Arial Narrow"/>
        <family val="2"/>
      </rPr>
      <t xml:space="preserve"> Ex:</t>
    </r>
    <r>
      <rPr>
        <i/>
        <sz val="12"/>
        <color theme="1"/>
        <rFont val="Arial Narrow"/>
        <family val="2"/>
      </rPr>
      <t xml:space="preserve"> Dr. Van Pelt's service period is changing to 9-month so she will earn $90,000</t>
    </r>
  </si>
  <si>
    <t>Additional Notes</t>
  </si>
  <si>
    <r>
      <t xml:space="preserve">If there is no June 30 salary use the </t>
    </r>
    <r>
      <rPr>
        <b/>
        <sz val="12"/>
        <color theme="1"/>
        <rFont val="Arial Narrow"/>
        <family val="2"/>
      </rPr>
      <t>CURRENT</t>
    </r>
    <r>
      <rPr>
        <sz val="12"/>
        <color theme="1"/>
        <rFont val="Arial Narrow"/>
        <family val="2"/>
      </rPr>
      <t xml:space="preserve"> salary of the faculty member. The JUNE 30TH BASE SALARY line cannot be blank.
When there is no June 30 salary and you use the </t>
    </r>
    <r>
      <rPr>
        <b/>
        <sz val="12"/>
        <color theme="1"/>
        <rFont val="Arial Narrow"/>
        <family val="2"/>
      </rPr>
      <t xml:space="preserve">CURRENT </t>
    </r>
    <r>
      <rPr>
        <sz val="12"/>
        <color theme="1"/>
        <rFont val="Arial Narrow"/>
        <family val="2"/>
      </rPr>
      <t xml:space="preserve">salary of the faculty member, note in the </t>
    </r>
    <r>
      <rPr>
        <b/>
        <sz val="12"/>
        <color theme="1"/>
        <rFont val="Arial Narrow"/>
        <family val="2"/>
      </rPr>
      <t>JUSTIFCATION</t>
    </r>
    <r>
      <rPr>
        <sz val="12"/>
        <color theme="1"/>
        <rFont val="Arial Narrow"/>
        <family val="2"/>
      </rPr>
      <t xml:space="preserve"> section of the form.</t>
    </r>
  </si>
  <si>
    <t>JUNE 30TH BASE SALARY</t>
  </si>
  <si>
    <r>
      <t>List proposed change first followed by current rank/secondary appointments;</t>
    </r>
    <r>
      <rPr>
        <i/>
        <sz val="12"/>
        <color theme="1"/>
        <rFont val="Arial Narrow"/>
        <family val="2"/>
      </rPr>
      <t xml:space="preserve"> </t>
    </r>
    <r>
      <rPr>
        <b/>
        <i/>
        <sz val="12"/>
        <color theme="1"/>
        <rFont val="Arial Narrow"/>
        <family val="2"/>
      </rPr>
      <t>Ex:</t>
    </r>
    <r>
      <rPr>
        <i/>
        <sz val="12"/>
        <color theme="1"/>
        <rFont val="Arial Narrow"/>
        <family val="2"/>
      </rPr>
      <t xml:space="preserve"> Chair/Clinical Professor/Director</t>
    </r>
    <r>
      <rPr>
        <sz val="12"/>
        <color theme="1"/>
        <rFont val="Arial Narrow"/>
        <family val="2"/>
      </rPr>
      <t>; 
It is not necessary to enter the full title of the Director role (</t>
    </r>
    <r>
      <rPr>
        <b/>
        <i/>
        <sz val="12"/>
        <color theme="1"/>
        <rFont val="Arial Narrow"/>
        <family val="2"/>
      </rPr>
      <t>i.e.</t>
    </r>
    <r>
      <rPr>
        <i/>
        <sz val="12"/>
        <color theme="1"/>
        <rFont val="Arial Narrow"/>
        <family val="2"/>
      </rPr>
      <t xml:space="preserve"> Director of Sunshine and Rainbows Program</t>
    </r>
    <r>
      <rPr>
        <sz val="12"/>
        <color theme="1"/>
        <rFont val="Arial Narrow"/>
        <family val="2"/>
      </rPr>
      <t>) on this line - entering the word Director is sufficient
For DP/DTP: It is not necessary to enter the full name of the Professorship (Lucy Van Pelt Distinguished Term Professorship of Peanut Psychiatry) on this line - entering Distinguished Professorship or Distinguished Term Professorship is sufficient</t>
    </r>
  </si>
  <si>
    <t>NEW FACULTY RANK &amp; NF TITLE</t>
  </si>
  <si>
    <r>
      <t>Enter primary faculty rank and any secondary appointments;</t>
    </r>
    <r>
      <rPr>
        <i/>
        <sz val="12"/>
        <color theme="1"/>
        <rFont val="Arial Narrow"/>
        <family val="2"/>
      </rPr>
      <t xml:space="preserve"> </t>
    </r>
    <r>
      <rPr>
        <b/>
        <i/>
        <sz val="12"/>
        <color theme="1"/>
        <rFont val="Arial Narrow"/>
        <family val="2"/>
      </rPr>
      <t>Ex:</t>
    </r>
    <r>
      <rPr>
        <i/>
        <sz val="12"/>
        <color theme="1"/>
        <rFont val="Arial Narrow"/>
        <family val="2"/>
      </rPr>
      <t xml:space="preserve"> Clinical Professor/Director/Assistant Chair</t>
    </r>
    <r>
      <rPr>
        <sz val="12"/>
        <color theme="1"/>
        <rFont val="Arial Narrow"/>
        <family val="2"/>
      </rPr>
      <t>;
It is not necessary to enter the full title of the Director role (</t>
    </r>
    <r>
      <rPr>
        <b/>
        <i/>
        <sz val="12"/>
        <color theme="1"/>
        <rFont val="Arial Narrow"/>
        <family val="2"/>
      </rPr>
      <t>i.e</t>
    </r>
    <r>
      <rPr>
        <i/>
        <sz val="12"/>
        <color theme="1"/>
        <rFont val="Arial Narrow"/>
        <family val="2"/>
      </rPr>
      <t>. Director of Sunshine and Rainbows Program</t>
    </r>
    <r>
      <rPr>
        <sz val="12"/>
        <color theme="1"/>
        <rFont val="Arial Narrow"/>
        <family val="2"/>
      </rPr>
      <t>) on this line - entering the word Director is sufficient
For DP/DTP: It is not necessary to enter the full name of the Professorship (Lucy Van Pelt Distinguished Term Professorship of Peanut Psychiatry) on this line - entering Distinguished Professorship or Distinguished Term Professorship is sufficient</t>
    </r>
  </si>
  <si>
    <t>CURRENT FACULTY RANK &amp; NF TITLE</t>
  </si>
  <si>
    <r>
      <t xml:space="preserve">Please thoroughly read the prompt - this box is specific to </t>
    </r>
    <r>
      <rPr>
        <b/>
        <sz val="12"/>
        <color theme="1"/>
        <rFont val="Arial Narrow"/>
        <family val="2"/>
      </rPr>
      <t>secondary appointments ONLY</t>
    </r>
  </si>
  <si>
    <t>Box 2</t>
  </si>
  <si>
    <t>Please thoroughly read the prompt</t>
  </si>
  <si>
    <t>Box 1</t>
  </si>
  <si>
    <t>DEPARTMENT CERTIFICATION</t>
  </si>
  <si>
    <t>Type Preparer Name, Title, and Date initiated</t>
  </si>
  <si>
    <t>Prepared By</t>
  </si>
  <si>
    <r>
      <t xml:space="preserve">Academic Personnel Office use ONLY, </t>
    </r>
    <r>
      <rPr>
        <b/>
        <sz val="12"/>
        <color theme="1"/>
        <rFont val="Arial Narrow"/>
        <family val="2"/>
      </rPr>
      <t>leave blank</t>
    </r>
  </si>
  <si>
    <t>Assistant Provost/APO Approval</t>
  </si>
  <si>
    <t>Type Dean/Vice Chancellor Name, Title, and Date of approval</t>
  </si>
  <si>
    <t>Dean/Vice Chancellor Approval</t>
  </si>
  <si>
    <t>Type Department/Center Head Name, Title, and Date of approval</t>
  </si>
  <si>
    <t>Department/Center Head Approval</t>
  </si>
  <si>
    <r>
      <t>See notes section</t>
    </r>
    <r>
      <rPr>
        <b/>
        <sz val="12"/>
        <color theme="1"/>
        <rFont val="Arial Narrow"/>
        <family val="2"/>
      </rPr>
      <t>**</t>
    </r>
  </si>
  <si>
    <t>Effective date will auto-populate</t>
  </si>
  <si>
    <t>EFFECTIVE DATE</t>
  </si>
  <si>
    <t>Name will auto-populate</t>
  </si>
  <si>
    <t>EMPLOYEE NAME</t>
  </si>
  <si>
    <r>
      <rPr>
        <b/>
        <sz val="12"/>
        <color rgb="FFFF0000"/>
        <rFont val="Arial Narrow"/>
        <family val="2"/>
      </rPr>
      <t>NO</t>
    </r>
    <r>
      <rPr>
        <b/>
        <sz val="12"/>
        <rFont val="Arial Narrow"/>
        <family val="2"/>
      </rPr>
      <t xml:space="preserve">     | BOG APPROVAL REQUIRED FOR % INCREASE TO 6/30 SALARY</t>
    </r>
  </si>
  <si>
    <r>
      <rPr>
        <b/>
        <sz val="12"/>
        <color rgb="FFFF0000"/>
        <rFont val="Arial Narrow"/>
        <family val="2"/>
      </rPr>
      <t xml:space="preserve">NO </t>
    </r>
    <r>
      <rPr>
        <b/>
        <sz val="12"/>
        <rFont val="Arial Narrow"/>
        <family val="2"/>
      </rPr>
      <t xml:space="preserve">    | SYSTEM OFFICE APPROVAL REQUIRED FOR % INCREASE TO 6/30 SALARY</t>
    </r>
  </si>
  <si>
    <t>This entire section auto populates</t>
  </si>
  <si>
    <r>
      <rPr>
        <b/>
        <sz val="12"/>
        <color rgb="FFFF0000"/>
        <rFont val="Arial Narrow"/>
        <family val="2"/>
      </rPr>
      <t>YES</t>
    </r>
    <r>
      <rPr>
        <b/>
        <sz val="12"/>
        <rFont val="Arial Narrow"/>
        <family val="2"/>
      </rPr>
      <t xml:space="preserve">   | APO APPROVAL REQUIRED FOR INCREASE TO ALL STIPEND/SUPPLEMENTS</t>
    </r>
  </si>
  <si>
    <r>
      <rPr>
        <b/>
        <sz val="12"/>
        <color rgb="FFFF0000"/>
        <rFont val="Arial Narrow"/>
        <family val="2"/>
      </rPr>
      <t>YES</t>
    </r>
    <r>
      <rPr>
        <b/>
        <sz val="12"/>
        <rFont val="Arial Narrow"/>
        <family val="2"/>
      </rPr>
      <t xml:space="preserve">   | APO APPROVAL REQUIRED FOR % INCREASE TO 6/30 SALARY</t>
    </r>
  </si>
  <si>
    <t>TOTAL INCREASE OF STIPEND/SUPPLEMENT FOR FISCAL YEAR AS % OF 6/30 BASE SALARY:</t>
  </si>
  <si>
    <t>TOTAL $$ AMOUNT OF STIPEND/SUPPLEMENT INCREASE FOR FISCAL YEAR:</t>
  </si>
  <si>
    <t>CUMULATIVE $$ INCREASE TO 6/30 TOTAL SALARY FOR FISCAL YEAR:</t>
  </si>
  <si>
    <t>CUMULATIVE % INCREASE TO 6/30 TOTAL SALARY FOR FISCAL YEAR:</t>
  </si>
  <si>
    <r>
      <rPr>
        <b/>
        <sz val="12"/>
        <color theme="1"/>
        <rFont val="Arial Narrow"/>
        <family val="2"/>
      </rPr>
      <t>50th PERCENTILE</t>
    </r>
    <r>
      <rPr>
        <sz val="12"/>
        <color theme="1"/>
        <rFont val="Arial Narrow"/>
        <family val="2"/>
      </rPr>
      <t xml:space="preserve"> and </t>
    </r>
    <r>
      <rPr>
        <b/>
        <sz val="12"/>
        <color theme="1"/>
        <rFont val="Arial Narrow"/>
        <family val="2"/>
      </rPr>
      <t>75th PERCENTILE</t>
    </r>
    <r>
      <rPr>
        <sz val="12"/>
        <color theme="1"/>
        <rFont val="Arial Narrow"/>
        <family val="2"/>
      </rPr>
      <t xml:space="preserve"> auto-populate</t>
    </r>
  </si>
  <si>
    <r>
      <rPr>
        <b/>
        <sz val="12"/>
        <color theme="1"/>
        <rFont val="Arial Narrow"/>
        <family val="2"/>
      </rPr>
      <t>NOTE:</t>
    </r>
    <r>
      <rPr>
        <sz val="12"/>
        <color theme="1"/>
        <rFont val="Arial Narrow"/>
        <family val="2"/>
      </rPr>
      <t xml:space="preserve"> if the error message reads </t>
    </r>
    <r>
      <rPr>
        <sz val="12"/>
        <color rgb="FFFF0000"/>
        <rFont val="Arial Narrow"/>
        <family val="2"/>
      </rPr>
      <t>% MUST be 100%</t>
    </r>
    <r>
      <rPr>
        <sz val="12"/>
        <color theme="1"/>
        <rFont val="Arial Narrow"/>
        <family val="2"/>
      </rPr>
      <t xml:space="preserve"> please check your funding grid and make corrections.
Do not submit with error message.</t>
    </r>
  </si>
  <si>
    <r>
      <t xml:space="preserve">Enter proposed/current </t>
    </r>
    <r>
      <rPr>
        <b/>
        <sz val="12"/>
        <color theme="1"/>
        <rFont val="Arial Narrow"/>
        <family val="2"/>
      </rPr>
      <t>stipend</t>
    </r>
    <r>
      <rPr>
        <sz val="12"/>
        <color theme="1"/>
        <rFont val="Arial Narrow"/>
        <family val="2"/>
      </rPr>
      <t xml:space="preserve"> sources (see purple tags next to each source distribution); </t>
    </r>
    <r>
      <rPr>
        <b/>
        <sz val="12"/>
        <color theme="1"/>
        <rFont val="Arial Narrow"/>
        <family val="2"/>
      </rPr>
      <t>NOTE:</t>
    </r>
    <r>
      <rPr>
        <sz val="12"/>
        <color theme="1"/>
        <rFont val="Arial Narrow"/>
        <family val="2"/>
      </rPr>
      <t xml:space="preserve"> if you get an error message (</t>
    </r>
    <r>
      <rPr>
        <sz val="12"/>
        <color rgb="FFFF0000"/>
        <rFont val="Arial Narrow"/>
        <family val="2"/>
      </rPr>
      <t>CHECK % and AMOUNTS</t>
    </r>
    <r>
      <rPr>
        <sz val="12"/>
        <color theme="1"/>
        <rFont val="Arial Narrow"/>
        <family val="2"/>
      </rPr>
      <t>) please check your funding grid and make corrections. Do not submit with error message.</t>
    </r>
  </si>
  <si>
    <r>
      <t xml:space="preserve">Enter proposed/current </t>
    </r>
    <r>
      <rPr>
        <b/>
        <sz val="12"/>
        <color theme="1"/>
        <rFont val="Arial Narrow"/>
        <family val="2"/>
      </rPr>
      <t>base salary</t>
    </r>
    <r>
      <rPr>
        <sz val="12"/>
        <color theme="1"/>
        <rFont val="Arial Narrow"/>
        <family val="2"/>
      </rPr>
      <t xml:space="preserve"> sources (see purple tags next to each source distribution); </t>
    </r>
    <r>
      <rPr>
        <b/>
        <sz val="12"/>
        <color theme="1"/>
        <rFont val="Arial Narrow"/>
        <family val="2"/>
      </rPr>
      <t>NOTE:</t>
    </r>
    <r>
      <rPr>
        <sz val="12"/>
        <color theme="1"/>
        <rFont val="Arial Narrow"/>
        <family val="2"/>
      </rPr>
      <t xml:space="preserve"> if you get an error message (</t>
    </r>
    <r>
      <rPr>
        <sz val="12"/>
        <color rgb="FFFF0000"/>
        <rFont val="Arial Narrow"/>
        <family val="2"/>
      </rPr>
      <t>CHECK % and AMOUNTS</t>
    </r>
    <r>
      <rPr>
        <sz val="12"/>
        <color theme="1"/>
        <rFont val="Arial Narrow"/>
        <family val="2"/>
      </rPr>
      <t>) please check your funding grid and make corrections. Do not submit with error message.</t>
    </r>
  </si>
  <si>
    <t>Total salary will auto-populate</t>
  </si>
  <si>
    <t>RECOMMENDED TOTAL SALARY</t>
  </si>
  <si>
    <r>
      <t xml:space="preserve">Enter proposed/current secondary stipends; </t>
    </r>
    <r>
      <rPr>
        <b/>
        <sz val="12"/>
        <color theme="1"/>
        <rFont val="Arial Narrow"/>
        <family val="2"/>
      </rPr>
      <t>NOTE:</t>
    </r>
    <r>
      <rPr>
        <sz val="12"/>
        <color theme="1"/>
        <rFont val="Arial Narrow"/>
        <family val="2"/>
      </rPr>
      <t xml:space="preserve"> enter 0 if there is no stipend</t>
    </r>
  </si>
  <si>
    <t>PROPOSED/CURRENT SECONDARY STIPENDS</t>
  </si>
  <si>
    <t>Enter proposed/current base salary</t>
  </si>
  <si>
    <t>PROPOSED/CURRENT BASE SALARY</t>
  </si>
  <si>
    <r>
      <t xml:space="preserve">Enter current </t>
    </r>
    <r>
      <rPr>
        <b/>
        <sz val="12"/>
        <color theme="1"/>
        <rFont val="Arial Narrow"/>
        <family val="2"/>
      </rPr>
      <t>base salary</t>
    </r>
    <r>
      <rPr>
        <sz val="12"/>
        <color theme="1"/>
        <rFont val="Arial Narrow"/>
        <family val="2"/>
      </rPr>
      <t xml:space="preserve"> sources (see purple tags next to each source distribution); </t>
    </r>
    <r>
      <rPr>
        <b/>
        <sz val="12"/>
        <color theme="1"/>
        <rFont val="Arial Narrow"/>
        <family val="2"/>
      </rPr>
      <t>NOTE:</t>
    </r>
    <r>
      <rPr>
        <sz val="12"/>
        <color theme="1"/>
        <rFont val="Arial Narrow"/>
        <family val="2"/>
      </rPr>
      <t xml:space="preserve"> if you get an error message (</t>
    </r>
    <r>
      <rPr>
        <sz val="12"/>
        <color rgb="FFFF0000"/>
        <rFont val="Arial Narrow"/>
        <family val="2"/>
      </rPr>
      <t>CHECK % and AMOUNTS</t>
    </r>
    <r>
      <rPr>
        <sz val="12"/>
        <color theme="1"/>
        <rFont val="Arial Narrow"/>
        <family val="2"/>
      </rPr>
      <t>) please check your funding grid and make corrections. Do not submit with error message.</t>
    </r>
  </si>
  <si>
    <t>CURRENT TOTAL SALARY</t>
  </si>
  <si>
    <r>
      <t xml:space="preserve">Enter current secondary stipends; </t>
    </r>
    <r>
      <rPr>
        <b/>
        <sz val="12"/>
        <color theme="1"/>
        <rFont val="Arial Narrow"/>
        <family val="2"/>
      </rPr>
      <t>NOTE:</t>
    </r>
    <r>
      <rPr>
        <sz val="12"/>
        <color theme="1"/>
        <rFont val="Arial Narrow"/>
        <family val="2"/>
      </rPr>
      <t xml:space="preserve"> enter 0 if there is no stipend (error window will pop-up if you don't enter 0)</t>
    </r>
  </si>
  <si>
    <t>CURRENT SECONDARY STIPENDS</t>
  </si>
  <si>
    <t>Enter current base salary</t>
  </si>
  <si>
    <t>CURRENT BASE SALARY</t>
  </si>
  <si>
    <t>JUNE 30TH TOTAL SALARY</t>
  </si>
  <si>
    <r>
      <t xml:space="preserve">Enter secondary stipends; </t>
    </r>
    <r>
      <rPr>
        <b/>
        <sz val="12"/>
        <color theme="1"/>
        <rFont val="Arial Narrow"/>
        <family val="2"/>
      </rPr>
      <t>NOTE</t>
    </r>
    <r>
      <rPr>
        <sz val="12"/>
        <color theme="1"/>
        <rFont val="Arial Narrow"/>
        <family val="2"/>
      </rPr>
      <t>: include secondary stipends/supplements, not task-based compensation such as course overload</t>
    </r>
  </si>
  <si>
    <t>SECONDARY STIPENDS</t>
  </si>
  <si>
    <r>
      <t xml:space="preserve">Enter June 30th </t>
    </r>
    <r>
      <rPr>
        <b/>
        <sz val="12"/>
        <color theme="1"/>
        <rFont val="Arial Narrow"/>
        <family val="2"/>
      </rPr>
      <t>base</t>
    </r>
    <r>
      <rPr>
        <sz val="12"/>
        <color theme="1"/>
        <rFont val="Arial Narrow"/>
        <family val="2"/>
      </rPr>
      <t xml:space="preserve"> salary; </t>
    </r>
    <r>
      <rPr>
        <b/>
        <sz val="12"/>
        <color theme="1"/>
        <rFont val="Arial Narrow"/>
        <family val="2"/>
      </rPr>
      <t>NOTE:</t>
    </r>
    <r>
      <rPr>
        <sz val="12"/>
        <color theme="1"/>
        <rFont val="Arial Narrow"/>
        <family val="2"/>
      </rPr>
      <t xml:space="preserve"> use full FTE salaries and do not enter cents on the form; do not create/enter your own formulas</t>
    </r>
    <r>
      <rPr>
        <b/>
        <sz val="12"/>
        <color theme="1"/>
        <rFont val="Arial Narrow"/>
        <family val="2"/>
      </rPr>
      <t>**</t>
    </r>
  </si>
  <si>
    <t>Select from drop down</t>
  </si>
  <si>
    <t>PROPOSED INCREASE IS APPLIED TO THE</t>
  </si>
  <si>
    <t>Enter effective date</t>
  </si>
  <si>
    <t>PROPOSED EFFECTIVE DATE</t>
  </si>
  <si>
    <t>Select yes or no</t>
  </si>
  <si>
    <t>DUE TO H1B/PREVAILING WAGE? YES OR NO</t>
  </si>
  <si>
    <t>REASON FOR INCREASE</t>
  </si>
  <si>
    <t>Enter expected end date(s) or at-will</t>
  </si>
  <si>
    <t>EXISITNG SECONDARY APPT EXPECTED END DATE(S)</t>
  </si>
  <si>
    <t>DOES EMPLOYEE HAVE EXISTING STIPENDS?</t>
  </si>
  <si>
    <t>Enter expected end date or at-will</t>
  </si>
  <si>
    <t>NEW SECONDARY APPT EXPECTED END DATE</t>
  </si>
  <si>
    <t>IS INCREASE DUE TO A NEW SECONDARY APPT?</t>
  </si>
  <si>
    <r>
      <t xml:space="preserve">Enter primary faculty rank and any secondary appointments; </t>
    </r>
    <r>
      <rPr>
        <b/>
        <i/>
        <sz val="12"/>
        <color theme="1"/>
        <rFont val="Arial Narrow"/>
        <family val="2"/>
      </rPr>
      <t>Ex:</t>
    </r>
    <r>
      <rPr>
        <i/>
        <sz val="12"/>
        <color theme="1"/>
        <rFont val="Arial Narrow"/>
        <family val="2"/>
      </rPr>
      <t xml:space="preserve"> Clinical Professor/Director/Assistant Chair; </t>
    </r>
    <r>
      <rPr>
        <b/>
        <i/>
        <sz val="12"/>
        <color theme="1"/>
        <rFont val="Arial Narrow"/>
        <family val="2"/>
      </rPr>
      <t>**</t>
    </r>
  </si>
  <si>
    <t>NEW FACULTY TYPE</t>
  </si>
  <si>
    <t>CURRENT FACULTY TYPE</t>
  </si>
  <si>
    <t>PRIMARY DEPT/DIVISION NAME AND NUMBER</t>
  </si>
  <si>
    <t>PRIMARY SCHOOL</t>
  </si>
  <si>
    <t>JCAT CODE</t>
  </si>
  <si>
    <t>Enter PID</t>
  </si>
  <si>
    <t>EMPLOYEE ID/PID</t>
  </si>
  <si>
    <r>
      <t xml:space="preserve">List </t>
    </r>
    <r>
      <rPr>
        <b/>
        <sz val="12"/>
        <color theme="1"/>
        <rFont val="Arial Narrow"/>
        <family val="2"/>
      </rPr>
      <t>FIRST</t>
    </r>
    <r>
      <rPr>
        <sz val="12"/>
        <color theme="1"/>
        <rFont val="Arial Narrow"/>
        <family val="2"/>
      </rPr>
      <t xml:space="preserve"> name, followed by </t>
    </r>
    <r>
      <rPr>
        <b/>
        <sz val="12"/>
        <color theme="1"/>
        <rFont val="Arial Narrow"/>
        <family val="2"/>
      </rPr>
      <t>LAST</t>
    </r>
    <r>
      <rPr>
        <sz val="12"/>
        <color theme="1"/>
        <rFont val="Arial Narrow"/>
        <family val="2"/>
      </rPr>
      <t xml:space="preserve"> name </t>
    </r>
    <r>
      <rPr>
        <b/>
        <sz val="12"/>
        <color theme="1"/>
        <rFont val="Arial Narrow"/>
        <family val="2"/>
      </rPr>
      <t>(please use faculty name as listed in ConnectCarolina)</t>
    </r>
  </si>
  <si>
    <t>Faculty Salary Increase Request Form Standard Order Table</t>
  </si>
  <si>
    <t>What is happening</t>
  </si>
  <si>
    <t>Key accomplishments since last promotion or hire in paragraph of 3-4 clear, concise sentences</t>
  </si>
  <si>
    <t>Name of recruiting institution</t>
  </si>
  <si>
    <t>Evidence of recruitment</t>
  </si>
  <si>
    <t>Letter to Provost</t>
  </si>
  <si>
    <t>Letter to faculty member</t>
  </si>
  <si>
    <t>Other documents that support the request</t>
  </si>
  <si>
    <t>Letter requesting support from specific fund</t>
  </si>
  <si>
    <t>CV</t>
  </si>
  <si>
    <t>Market data source</t>
  </si>
  <si>
    <t>Additional info specific to the increase type</t>
  </si>
  <si>
    <t>Additional Documents required</t>
  </si>
  <si>
    <t>●</t>
  </si>
  <si>
    <t>PROPOSED/CURRENT SEC. STIPENDS:</t>
  </si>
  <si>
    <t>Why salary above department average</t>
  </si>
  <si>
    <t>How/Why selected in paragraph of no more than 3-5 clear, concise sentences</t>
  </si>
  <si>
    <t>Why it needs to happen and why now</t>
  </si>
  <si>
    <t>How the proposed salary amount was determined (should be based on market data and include metrics and comps)</t>
  </si>
  <si>
    <t>When below min of salary range, plan to bring into range</t>
  </si>
  <si>
    <t xml:space="preserve">https://academicpersonnel.unc.edu/policies-and-procedures/compensation-and-pay/salary-increase-requests-for-faculty/ </t>
  </si>
  <si>
    <t xml:space="preserve">Faculty salary increase request submission and effective date schedule can be found at (bottom of page):  </t>
  </si>
  <si>
    <t>Expected end date (required for all Fixed Term Faculty, interim, or term roles)</t>
  </si>
  <si>
    <t>Market data (if there isn't an established standard, does not apply to Distinguished Professorships)</t>
  </si>
  <si>
    <t>Equity comparison (may also apply for 1a - 2b)</t>
  </si>
  <si>
    <t>1a - Internal Competitive Event</t>
  </si>
  <si>
    <t>1b - External Competitive Event</t>
  </si>
  <si>
    <t>1c - Job Change or Promo via Waiver of Recruitment</t>
  </si>
  <si>
    <t>1d - Academic Rank Promotion</t>
  </si>
  <si>
    <t>2a - Additional Duties or Responsibilities</t>
  </si>
  <si>
    <t>2b - Temporary Additional Duties or Responsibilities</t>
  </si>
  <si>
    <t>7 - Faculty Recruiting &amp; Retention Fund (SO)</t>
  </si>
  <si>
    <t>Key new duties or responsibilities  in paragraph of no more than 3-5 clear, concise sentences</t>
  </si>
  <si>
    <t>When above salary range max, justification (should only happen in rare instances)</t>
  </si>
  <si>
    <t>April 2021</t>
  </si>
  <si>
    <r>
      <t xml:space="preserve">Enter Department name </t>
    </r>
    <r>
      <rPr>
        <b/>
        <sz val="12"/>
        <color theme="1"/>
        <rFont val="Arial Narrow"/>
        <family val="2"/>
      </rPr>
      <t>OR</t>
    </r>
    <r>
      <rPr>
        <sz val="12"/>
        <color theme="1"/>
        <rFont val="Arial Narrow"/>
        <family val="2"/>
      </rPr>
      <t xml:space="preserve"> Division name</t>
    </r>
    <r>
      <rPr>
        <sz val="12"/>
        <color theme="1"/>
        <rFont val="Arial Narrow"/>
        <family val="2"/>
      </rPr>
      <t xml:space="preserve"> and number</t>
    </r>
  </si>
  <si>
    <r>
      <t xml:space="preserve">See notes section for how to determine </t>
    </r>
    <r>
      <rPr>
        <b/>
        <sz val="12"/>
        <color theme="1"/>
        <rFont val="Arial Narrow"/>
        <family val="2"/>
      </rPr>
      <t>DEPT/RANK AVG SALARY**</t>
    </r>
  </si>
  <si>
    <r>
      <rPr>
        <b/>
        <sz val="12"/>
        <color theme="1"/>
        <rFont val="Arial Narrow"/>
        <family val="2"/>
      </rPr>
      <t>RANGE MIN</t>
    </r>
    <r>
      <rPr>
        <sz val="12"/>
        <color theme="1"/>
        <rFont val="Arial Narrow"/>
        <family val="2"/>
      </rPr>
      <t xml:space="preserve"> and </t>
    </r>
    <r>
      <rPr>
        <b/>
        <sz val="12"/>
        <color theme="1"/>
        <rFont val="Arial Narrow"/>
        <family val="2"/>
      </rPr>
      <t>RANGE MAX</t>
    </r>
    <r>
      <rPr>
        <sz val="12"/>
        <color theme="1"/>
        <rFont val="Arial Narrow"/>
        <family val="2"/>
      </rPr>
      <t xml:space="preserve"> are established numbers from the respective school</t>
    </r>
    <r>
      <rPr>
        <sz val="12"/>
        <color theme="1"/>
        <rFont val="Arial Narrow"/>
        <family val="2"/>
      </rPr>
      <t xml:space="preserve"> (your System Office approved faculty salary ranges are required to be used)</t>
    </r>
  </si>
  <si>
    <t>CURRENT FACULTY/NF/SHRA TITLE:</t>
  </si>
  <si>
    <t xml:space="preserve">Please explain changes to 6/30 salary below, including stipend/supplements. </t>
  </si>
  <si>
    <r>
      <t xml:space="preserve">By checking this box, the preparer certifies that if this increase is for a </t>
    </r>
    <r>
      <rPr>
        <b/>
        <sz val="11"/>
        <color theme="1"/>
        <rFont val="Arial Narrow"/>
        <family val="2"/>
      </rPr>
      <t>secondary (faculty or administrative) appointment outside of the primary department or school</t>
    </r>
    <r>
      <rPr>
        <sz val="11"/>
        <color theme="1"/>
        <rFont val="Arial Narrow"/>
        <family val="2"/>
      </rPr>
      <t>, they have contacted the primary department or school and has obtained the primary department or school approval of the appointment and salary increase</t>
    </r>
  </si>
  <si>
    <t>RAINBOW FORM INSTRUCTIONS</t>
  </si>
  <si>
    <r>
      <rPr>
        <b/>
        <sz val="12"/>
        <color rgb="FFFF0000"/>
        <rFont val="Arial Narrow"/>
        <family val="2"/>
      </rPr>
      <t xml:space="preserve">NO </t>
    </r>
    <r>
      <rPr>
        <b/>
        <sz val="12"/>
        <rFont val="Arial Narrow"/>
        <family val="2"/>
      </rPr>
      <t xml:space="preserve">    | SYSTEM OFFICE APPROVAL REQ'D FOR INCREASE TO STIPEND/SUPPLEMENT…. </t>
    </r>
  </si>
  <si>
    <r>
      <rPr>
        <b/>
        <sz val="12"/>
        <color rgb="FFFF0000"/>
        <rFont val="Arial Narrow"/>
        <family val="2"/>
      </rPr>
      <t xml:space="preserve">NO </t>
    </r>
    <r>
      <rPr>
        <b/>
        <sz val="12"/>
        <rFont val="Arial Narrow"/>
        <family val="2"/>
      </rPr>
      <t xml:space="preserve">    | BOG APPROVAL REQ'D FOR INCREASE TO STIPEND/SUPPLEMENT REGARDLESS…</t>
    </r>
  </si>
  <si>
    <r>
      <t xml:space="preserve">Enter current </t>
    </r>
    <r>
      <rPr>
        <b/>
        <sz val="12"/>
        <color theme="1"/>
        <rFont val="Arial Narrow"/>
        <family val="2"/>
      </rPr>
      <t>stipend</t>
    </r>
    <r>
      <rPr>
        <sz val="12"/>
        <color theme="1"/>
        <rFont val="Arial Narrow"/>
        <family val="2"/>
      </rPr>
      <t xml:space="preserve"> sources (see purple tags next to each source distribution); </t>
    </r>
    <r>
      <rPr>
        <b/>
        <sz val="12"/>
        <color theme="1"/>
        <rFont val="Arial Narrow"/>
        <family val="2"/>
      </rPr>
      <t>NOTE:</t>
    </r>
    <r>
      <rPr>
        <sz val="12"/>
        <color theme="1"/>
        <rFont val="Arial Narrow"/>
        <family val="2"/>
      </rPr>
      <t xml:space="preserve"> if you get an error message (</t>
    </r>
    <r>
      <rPr>
        <sz val="12"/>
        <color rgb="FFFF0000"/>
        <rFont val="Arial Narrow"/>
        <family val="2"/>
      </rPr>
      <t>CHECK % and AMOUNTS</t>
    </r>
    <r>
      <rPr>
        <sz val="12"/>
        <color theme="1"/>
        <rFont val="Arial Narrow"/>
        <family val="2"/>
      </rPr>
      <t>) please check your funding grid and make corrections. Do not submit with error message.</t>
    </r>
  </si>
  <si>
    <t>This section will auto-populate</t>
  </si>
  <si>
    <t>This section is required to be completed</t>
  </si>
  <si>
    <t>DEPT/RANK AVERAGE SALARY</t>
  </si>
  <si>
    <t>The department average for a specific rank can be determined by running a salary alignment report in TarHeel Reports.  Select the EHRA Job Family, Select the Faculty Job Function Description, Faculty, Select the job code description, Select the Level 3 Description (school), and Select the Dept ID Description.  You can download the report, remove the non-compensated roles, and run an average of the salaries.  It is not necessary to include the report, simply enter the average into the section (line 48)</t>
  </si>
  <si>
    <t>•	Should be in paragraph form; no bullet points, numbering, etc.
•	Copying justification text from webpage to rainbow form may cause formatting issues; when pasting text from webpage/document - paste content into formula bar at the top of the Excel sheet to remove any outside formatting
•	Justification should explain what is happening, why it is happening, and the proposed salary methodology
•	Lead with what you're asking for! Your justification should start with the reason you're requesting a salary increase; Ex: Dr. Van Pelt has been selected to serve as chair of the department ...
•	Salary methodologies should be primarily based on objective data, like true market surveys (i.e., AAMC, ADEA, etc., no Glassdoor, Salary.com, etc.).  Equity can also be a main component, and a rare or unique subspeciality can also be taken into consideration, and sometimes those are defined in some market surveys. Ex: School of Peanut Psychiatry salary ranges were built using the APPS's 75th percentile of $121,212, as that's our pay target.  The proposed salary of $120,000 is slightly above the midpoint of our range for Assistant Professors in Peanut Psychology, but is below the department average of $123,456, to maintain equity within the department.
•	Include brief details regarding additional secondary appointments with stipends; Ex: Dr. Van Pelt receives a $5,000 stipend for serving as Director of Sunshine and Rainbows Program
•	If the CURRENT SALARY is different from the 6/30 SALARY - briefly explain change; Ex: Dr. Van Pelt received a $3,000 promotional increase effective 8/1/2020
•	The accounting section should have full FTE salaries, however, you can indicate the FTE related salary in the justification section; Ex: Dr. Van Pelt's new FTE will be 0.75, so she will earn $75,000</t>
  </si>
  <si>
    <t>**NOTES</t>
  </si>
  <si>
    <r>
      <t xml:space="preserve">List proposed change first followed by current rank/secondary appointments; </t>
    </r>
    <r>
      <rPr>
        <b/>
        <i/>
        <sz val="12"/>
        <color theme="1"/>
        <rFont val="Arial Narrow"/>
        <family val="2"/>
      </rPr>
      <t>Ex:</t>
    </r>
    <r>
      <rPr>
        <i/>
        <sz val="12"/>
        <color theme="1"/>
        <rFont val="Arial Narrow"/>
        <family val="2"/>
      </rPr>
      <t xml:space="preserve"> Chair/Clinical Professor/Director; </t>
    </r>
    <r>
      <rPr>
        <b/>
        <i/>
        <sz val="12"/>
        <color theme="1"/>
        <rFont val="Arial Narrow"/>
        <family val="2"/>
      </rPr>
      <t>**</t>
    </r>
  </si>
  <si>
    <t>Vacancy ID (including Waivers) (only needed when salary increase is based on recruitment)</t>
  </si>
  <si>
    <t>How many applicants &amp; how many were interviewed  (only needed when salary increase is based on recruitment)</t>
  </si>
  <si>
    <t>Waiver Reason and when approved by Elizabeth Hall  (only needed when salary increase is based on recruitment)</t>
  </si>
  <si>
    <t>12e - Other (Market)</t>
  </si>
  <si>
    <t>12 - Other (Distinguished Professors or Merit)</t>
  </si>
  <si>
    <t>12f - Other (Equity)</t>
  </si>
  <si>
    <t>2c - Extension of Existing Temporary Increase Related to Increase in Job Duties or Responsibilities</t>
  </si>
  <si>
    <t>CURRENT PRIMARY POSITION NUMBER:</t>
  </si>
  <si>
    <t>NEW PRIMARY POSITION NUMBER:</t>
  </si>
  <si>
    <t>Enter Current Position Number HERE</t>
  </si>
  <si>
    <t>Enter New Position Number HERE; if no change, enter Current Number</t>
  </si>
  <si>
    <t>CURRENT SECONDARY POSITION #'S:</t>
  </si>
  <si>
    <t>Enter Current Secondary Position #'s HERE</t>
  </si>
  <si>
    <t>NEW SECONDARY POSITION NUMBERS:</t>
  </si>
  <si>
    <t>Revision Date: 10/1/2021</t>
  </si>
  <si>
    <t>ENTER 0 (ZERO) IF THERE IS NO STIPEND</t>
  </si>
  <si>
    <t>Enter New Secondary Position #'s HERE; if no change, enter Current #'s</t>
  </si>
  <si>
    <t>12 - Other (Distinguished Professorships or Merit or anything not listed)</t>
  </si>
  <si>
    <t>CURRENT PRIMARY POSITION NUMBER</t>
  </si>
  <si>
    <t>CURRENT SECONDARY POSITION #'S</t>
  </si>
  <si>
    <t>Enter current primary rank position number</t>
  </si>
  <si>
    <t>Enter new primary rank position number</t>
  </si>
  <si>
    <t>NEW SECONDARY POSITION #'S</t>
  </si>
  <si>
    <t>Enter new secondary appointment position number(s)</t>
  </si>
  <si>
    <t>Enter existing secondary appointment position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</si>
</sst>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0.0%"/>
    <numFmt numFmtId="165" formatCode="&quot;$&quot;#,##0"/>
  </numFmts>
  <fonts count="55" x14ac:knownFonts="1">
    <font>
      <sz val="11"/>
      <color theme="1"/>
      <name val="Calibri"/>
      <family val="2"/>
      <scheme val="minor"/>
    </font>
    <font>
      <sz val="12"/>
      <color theme="1"/>
      <name val="Arial Narrow"/>
      <family val="2"/>
    </font>
    <font>
      <sz val="12"/>
      <color theme="1"/>
      <name val="Arial Narrow"/>
      <family val="2"/>
    </font>
    <font>
      <sz val="12"/>
      <color theme="1"/>
      <name val="Arial Narrow"/>
      <family val="2"/>
    </font>
    <font>
      <sz val="12"/>
      <color theme="1"/>
      <name val="Arial Narrow"/>
      <family val="2"/>
    </font>
    <font>
      <sz val="11"/>
      <color theme="1"/>
      <name val="Calibri"/>
      <family val="2"/>
      <scheme val="minor"/>
    </font>
    <font>
      <sz val="11"/>
      <name val="Arial Narrow"/>
      <family val="2"/>
    </font>
    <font>
      <b/>
      <sz val="11"/>
      <color theme="1"/>
      <name val="Arial Narrow"/>
      <family val="2"/>
    </font>
    <font>
      <sz val="11"/>
      <color theme="1"/>
      <name val="Arial Narrow"/>
      <family val="2"/>
    </font>
    <font>
      <i/>
      <sz val="10"/>
      <name val="Arial Narrow"/>
      <family val="2"/>
    </font>
    <font>
      <i/>
      <sz val="11"/>
      <color theme="1"/>
      <name val="Arial Narrow"/>
      <family val="2"/>
    </font>
    <font>
      <b/>
      <sz val="11"/>
      <color theme="1"/>
      <name val="Calibri"/>
      <family val="2"/>
      <scheme val="minor"/>
    </font>
    <font>
      <b/>
      <u/>
      <sz val="11"/>
      <color theme="1"/>
      <name val="Arial Narrow"/>
      <family val="2"/>
    </font>
    <font>
      <b/>
      <sz val="11"/>
      <color rgb="FFFF0000"/>
      <name val="Arial Narrow"/>
      <family val="2"/>
    </font>
    <font>
      <b/>
      <sz val="14"/>
      <color rgb="FFC00000"/>
      <name val="Arial Narrow"/>
      <family val="2"/>
    </font>
    <font>
      <b/>
      <sz val="10"/>
      <name val="Arial Narrow"/>
      <family val="2"/>
    </font>
    <font>
      <b/>
      <u/>
      <sz val="10"/>
      <name val="Arial Narrow"/>
      <family val="2"/>
    </font>
    <font>
      <b/>
      <sz val="14"/>
      <color rgb="FF008000"/>
      <name val="Arial Narrow"/>
      <family val="2"/>
    </font>
    <font>
      <b/>
      <sz val="9"/>
      <name val="Arial Narrow"/>
      <family val="2"/>
    </font>
    <font>
      <b/>
      <u/>
      <sz val="9"/>
      <name val="Arial Narrow"/>
      <family val="2"/>
    </font>
    <font>
      <b/>
      <sz val="11"/>
      <name val="Arial Narrow"/>
      <family val="2"/>
    </font>
    <font>
      <b/>
      <sz val="10"/>
      <color rgb="FFC00000"/>
      <name val="Arial Narrow"/>
      <family val="2"/>
    </font>
    <font>
      <b/>
      <sz val="10"/>
      <color rgb="FFC00000"/>
      <name val="Calibri"/>
      <family val="2"/>
      <scheme val="minor"/>
    </font>
    <font>
      <b/>
      <sz val="16"/>
      <color theme="1"/>
      <name val="Arial Narrow"/>
      <family val="2"/>
    </font>
    <font>
      <b/>
      <sz val="11"/>
      <color indexed="8"/>
      <name val="Arial Narrow"/>
      <family val="2"/>
    </font>
    <font>
      <b/>
      <u/>
      <sz val="10"/>
      <color rgb="FF0070C0"/>
      <name val="Arial Narrow"/>
      <family val="2"/>
    </font>
    <font>
      <b/>
      <sz val="10"/>
      <color rgb="FF0070C0"/>
      <name val="Arial Narrow"/>
      <family val="2"/>
    </font>
    <font>
      <b/>
      <i/>
      <sz val="10"/>
      <color rgb="FFC00000"/>
      <name val="Arial Narrow"/>
      <family val="2"/>
    </font>
    <font>
      <b/>
      <sz val="10"/>
      <color theme="1"/>
      <name val="Arial Narrow"/>
      <family val="2"/>
    </font>
    <font>
      <i/>
      <sz val="11"/>
      <color theme="1"/>
      <name val="Calibri"/>
      <family val="2"/>
      <scheme val="minor"/>
    </font>
    <font>
      <sz val="9"/>
      <color theme="1"/>
      <name val="Arial Narrow"/>
      <family val="2"/>
    </font>
    <font>
      <b/>
      <sz val="11"/>
      <color rgb="FFC00000"/>
      <name val="Arial Narrow"/>
      <family val="2"/>
    </font>
    <font>
      <b/>
      <u/>
      <sz val="11"/>
      <color theme="1"/>
      <name val="Calibri"/>
      <family val="2"/>
      <scheme val="minor"/>
    </font>
    <font>
      <b/>
      <sz val="10"/>
      <color theme="1"/>
      <name val="Calibri"/>
      <family val="2"/>
      <scheme val="minor"/>
    </font>
    <font>
      <b/>
      <i/>
      <sz val="10"/>
      <color theme="1"/>
      <name val="Arial Narrow"/>
      <family val="2"/>
    </font>
    <font>
      <i/>
      <sz val="10"/>
      <color theme="1"/>
      <name val="Arial Narrow"/>
      <family val="2"/>
    </font>
    <font>
      <sz val="11"/>
      <color rgb="FFC00000"/>
      <name val="Calibri"/>
      <family val="2"/>
      <scheme val="minor"/>
    </font>
    <font>
      <b/>
      <sz val="11"/>
      <color rgb="FFC00000"/>
      <name val="Calibri"/>
      <family val="2"/>
      <scheme val="minor"/>
    </font>
    <font>
      <sz val="28"/>
      <name val="Arial Black"/>
      <family val="2"/>
    </font>
    <font>
      <sz val="28"/>
      <color theme="1"/>
      <name val="Calibri"/>
      <family val="2"/>
      <scheme val="minor"/>
    </font>
    <font>
      <sz val="8"/>
      <color rgb="FF000000"/>
      <name val="Segoe UI"/>
      <family val="2"/>
    </font>
    <font>
      <sz val="12"/>
      <color theme="1"/>
      <name val="Arial Narrow"/>
      <family val="2"/>
    </font>
    <font>
      <b/>
      <sz val="12"/>
      <color theme="1"/>
      <name val="Arial Narrow"/>
      <family val="2"/>
    </font>
    <font>
      <b/>
      <i/>
      <sz val="12"/>
      <color theme="1"/>
      <name val="Arial Narrow"/>
      <family val="2"/>
    </font>
    <font>
      <i/>
      <sz val="12"/>
      <color theme="1"/>
      <name val="Arial Narrow"/>
      <family val="2"/>
    </font>
    <font>
      <b/>
      <sz val="12"/>
      <name val="Arial Narrow"/>
      <family val="2"/>
    </font>
    <font>
      <b/>
      <sz val="12"/>
      <color rgb="FFFF0000"/>
      <name val="Arial Narrow"/>
      <family val="2"/>
    </font>
    <font>
      <sz val="12"/>
      <color rgb="FFFF0000"/>
      <name val="Arial Narrow"/>
      <family val="2"/>
    </font>
    <font>
      <b/>
      <sz val="22"/>
      <color theme="1"/>
      <name val="Arial Narrow"/>
      <family val="2"/>
    </font>
    <font>
      <b/>
      <sz val="14"/>
      <color theme="1"/>
      <name val="Wingdings"/>
      <charset val="2"/>
    </font>
    <font>
      <b/>
      <sz val="14"/>
      <color theme="1"/>
      <name val="Arial Narrow"/>
      <family val="2"/>
    </font>
    <font>
      <u/>
      <sz val="11"/>
      <color theme="10"/>
      <name val="Calibri"/>
      <family val="2"/>
      <scheme val="minor"/>
    </font>
    <font>
      <u/>
      <sz val="11"/>
      <color rgb="FF0070C0"/>
      <name val="Arial Narrow"/>
      <family val="2"/>
    </font>
    <font>
      <sz val="11"/>
      <color rgb="FF0070C0"/>
      <name val="Arial Narrow"/>
      <family val="2"/>
    </font>
    <font>
      <b/>
      <i/>
      <sz val="10"/>
      <name val="Arial Narrow"/>
      <family val="2"/>
    </font>
  </fonts>
  <fills count="15">
    <fill>
      <patternFill patternType="none"/>
    </fill>
    <fill>
      <patternFill patternType="gray125"/>
    </fill>
    <fill>
      <patternFill patternType="solid">
        <fgColor theme="4" tint="0.79998168889431442"/>
        <bgColor indexed="64"/>
      </patternFill>
    </fill>
    <fill>
      <patternFill patternType="solid">
        <fgColor rgb="FFCCFFFF"/>
        <bgColor indexed="64"/>
      </patternFill>
    </fill>
    <fill>
      <patternFill patternType="solid">
        <fgColor rgb="FFFFD9F2"/>
        <bgColor indexed="64"/>
      </patternFill>
    </fill>
    <fill>
      <patternFill patternType="solid">
        <fgColor rgb="FFCCCCFF"/>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79998168889431442"/>
        <bgColor indexed="64"/>
      </patternFill>
    </fill>
  </fills>
  <borders count="67">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bottom style="thick">
        <color indexed="64"/>
      </bottom>
      <diagonal/>
    </border>
    <border>
      <left/>
      <right/>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top style="medium">
        <color auto="1"/>
      </top>
      <bottom style="double">
        <color auto="1"/>
      </bottom>
      <diagonal/>
    </border>
    <border>
      <left style="thin">
        <color auto="1"/>
      </left>
      <right/>
      <top/>
      <bottom style="thin">
        <color auto="1"/>
      </bottom>
      <diagonal/>
    </border>
    <border>
      <left style="thin">
        <color auto="1"/>
      </left>
      <right/>
      <top/>
      <bottom style="medium">
        <color auto="1"/>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51" fillId="0" borderId="0" applyNumberFormat="0" applyFill="0" applyBorder="0" applyAlignment="0" applyProtection="0"/>
  </cellStyleXfs>
  <cellXfs count="370">
    <xf numFmtId="0" fontId="0" fillId="0" borderId="0" xfId="0"/>
    <xf numFmtId="0" fontId="6" fillId="0" borderId="0" xfId="0" applyFont="1"/>
    <xf numFmtId="0" fontId="8" fillId="0" borderId="0" xfId="0" applyFont="1"/>
    <xf numFmtId="0" fontId="7" fillId="0" borderId="0" xfId="0" applyFont="1"/>
    <xf numFmtId="6" fontId="7" fillId="2" borderId="2" xfId="1" applyNumberFormat="1" applyFont="1" applyFill="1" applyBorder="1" applyAlignment="1">
      <alignment horizontal="center"/>
    </xf>
    <xf numFmtId="0" fontId="7" fillId="2" borderId="4" xfId="0" applyFont="1" applyFill="1" applyBorder="1" applyAlignment="1">
      <alignment horizontal="right"/>
    </xf>
    <xf numFmtId="0" fontId="12" fillId="2" borderId="0" xfId="0" applyFont="1" applyFill="1" applyAlignment="1">
      <alignment horizontal="center"/>
    </xf>
    <xf numFmtId="0" fontId="6" fillId="0" borderId="0" xfId="0" applyFont="1" applyAlignment="1">
      <alignment horizontal="center"/>
    </xf>
    <xf numFmtId="6" fontId="7" fillId="2" borderId="30" xfId="1" applyNumberFormat="1" applyFont="1" applyFill="1" applyBorder="1" applyAlignment="1">
      <alignment horizontal="center"/>
    </xf>
    <xf numFmtId="6" fontId="8" fillId="2" borderId="1" xfId="1" applyNumberFormat="1" applyFont="1" applyFill="1" applyBorder="1" applyAlignment="1">
      <alignment horizontal="center"/>
    </xf>
    <xf numFmtId="6" fontId="8" fillId="2" borderId="0" xfId="1" applyNumberFormat="1" applyFont="1" applyFill="1" applyBorder="1" applyAlignment="1">
      <alignment horizontal="center"/>
    </xf>
    <xf numFmtId="0" fontId="7" fillId="2" borderId="0" xfId="0" applyFont="1" applyFill="1" applyAlignment="1">
      <alignment horizontal="right"/>
    </xf>
    <xf numFmtId="164" fontId="8" fillId="2" borderId="0" xfId="2" applyNumberFormat="1" applyFont="1" applyFill="1" applyBorder="1" applyAlignment="1">
      <alignment horizontal="right" vertical="center"/>
    </xf>
    <xf numFmtId="0" fontId="8" fillId="0" borderId="0" xfId="0" applyFont="1" applyAlignment="1">
      <alignment vertical="center"/>
    </xf>
    <xf numFmtId="0" fontId="6" fillId="0" borderId="0" xfId="0" applyFont="1" applyAlignment="1">
      <alignment horizontal="left"/>
    </xf>
    <xf numFmtId="6" fontId="7" fillId="6" borderId="30" xfId="1" applyNumberFormat="1" applyFont="1" applyFill="1" applyBorder="1" applyAlignment="1">
      <alignment horizontal="center"/>
    </xf>
    <xf numFmtId="6" fontId="8" fillId="8" borderId="1" xfId="1" applyNumberFormat="1" applyFont="1" applyFill="1" applyBorder="1" applyAlignment="1">
      <alignment horizontal="center"/>
    </xf>
    <xf numFmtId="6" fontId="7" fillId="8" borderId="2" xfId="1" applyNumberFormat="1" applyFont="1" applyFill="1" applyBorder="1" applyAlignment="1">
      <alignment horizontal="center"/>
    </xf>
    <xf numFmtId="0" fontId="12" fillId="8" borderId="0" xfId="0" applyFont="1" applyFill="1" applyAlignment="1">
      <alignment horizontal="center"/>
    </xf>
    <xf numFmtId="0" fontId="7" fillId="8" borderId="0" xfId="0" applyFont="1" applyFill="1" applyAlignment="1">
      <alignment horizontal="right"/>
    </xf>
    <xf numFmtId="6" fontId="8" fillId="8" borderId="0" xfId="1" applyNumberFormat="1" applyFont="1" applyFill="1" applyBorder="1" applyAlignment="1">
      <alignment horizontal="center"/>
    </xf>
    <xf numFmtId="164" fontId="8" fillId="8" borderId="0" xfId="2" applyNumberFormat="1" applyFont="1" applyFill="1" applyBorder="1" applyAlignment="1">
      <alignment horizontal="center" vertical="center"/>
    </xf>
    <xf numFmtId="0" fontId="34" fillId="8" borderId="0" xfId="0" applyFont="1" applyFill="1" applyAlignment="1">
      <alignment horizontal="right" vertical="center"/>
    </xf>
    <xf numFmtId="9" fontId="35" fillId="8" borderId="0" xfId="2" applyFont="1" applyFill="1" applyBorder="1" applyAlignment="1">
      <alignment horizontal="center" vertical="center"/>
    </xf>
    <xf numFmtId="0" fontId="34" fillId="2" borderId="0" xfId="0" applyFont="1" applyFill="1" applyAlignment="1">
      <alignment horizontal="right" vertical="center"/>
    </xf>
    <xf numFmtId="9" fontId="35" fillId="2" borderId="0" xfId="2" applyFont="1" applyFill="1" applyBorder="1" applyAlignment="1">
      <alignment horizontal="center" vertical="center"/>
    </xf>
    <xf numFmtId="6" fontId="8" fillId="2" borderId="27" xfId="0" applyNumberFormat="1" applyFont="1" applyFill="1" applyBorder="1" applyAlignment="1">
      <alignment horizontal="center"/>
    </xf>
    <xf numFmtId="6" fontId="8" fillId="8" borderId="27" xfId="0" applyNumberFormat="1" applyFont="1" applyFill="1" applyBorder="1" applyAlignment="1">
      <alignment horizontal="center"/>
    </xf>
    <xf numFmtId="10" fontId="8" fillId="8" borderId="16" xfId="2" applyNumberFormat="1" applyFont="1" applyFill="1" applyBorder="1" applyAlignment="1">
      <alignment horizontal="center"/>
    </xf>
    <xf numFmtId="10" fontId="8" fillId="8" borderId="27" xfId="2" applyNumberFormat="1" applyFont="1" applyFill="1" applyBorder="1" applyAlignment="1">
      <alignment horizontal="center"/>
    </xf>
    <xf numFmtId="10" fontId="8" fillId="2" borderId="16" xfId="2" applyNumberFormat="1" applyFont="1" applyFill="1" applyBorder="1" applyAlignment="1">
      <alignment horizontal="center"/>
    </xf>
    <xf numFmtId="10" fontId="8" fillId="2" borderId="27" xfId="2" applyNumberFormat="1" applyFont="1" applyFill="1" applyBorder="1" applyAlignment="1">
      <alignment horizontal="center"/>
    </xf>
    <xf numFmtId="0" fontId="8" fillId="2" borderId="0" xfId="0" applyFont="1" applyFill="1"/>
    <xf numFmtId="0" fontId="7" fillId="0" borderId="29" xfId="0" applyFont="1" applyBorder="1"/>
    <xf numFmtId="0" fontId="8" fillId="8" borderId="0" xfId="0" applyFont="1" applyFill="1"/>
    <xf numFmtId="0" fontId="8" fillId="2" borderId="4" xfId="0" applyFont="1" applyFill="1" applyBorder="1"/>
    <xf numFmtId="6" fontId="8" fillId="6" borderId="5" xfId="1" applyNumberFormat="1" applyFont="1" applyFill="1" applyBorder="1" applyAlignment="1" applyProtection="1">
      <alignment horizontal="center"/>
      <protection locked="0"/>
    </xf>
    <xf numFmtId="6" fontId="8" fillId="6" borderId="1" xfId="1" applyNumberFormat="1" applyFont="1" applyFill="1" applyBorder="1" applyAlignment="1" applyProtection="1">
      <alignment horizontal="center"/>
      <protection locked="0"/>
    </xf>
    <xf numFmtId="6" fontId="8" fillId="2" borderId="1" xfId="1" applyNumberFormat="1" applyFont="1" applyFill="1" applyBorder="1" applyAlignment="1" applyProtection="1">
      <alignment horizontal="center"/>
      <protection locked="0"/>
    </xf>
    <xf numFmtId="6" fontId="8" fillId="8" borderId="1" xfId="1" applyNumberFormat="1" applyFont="1" applyFill="1" applyBorder="1" applyAlignment="1" applyProtection="1">
      <alignment horizontal="center"/>
      <protection locked="0"/>
    </xf>
    <xf numFmtId="10" fontId="13" fillId="4" borderId="21" xfId="0" applyNumberFormat="1" applyFont="1" applyFill="1" applyBorder="1" applyAlignment="1">
      <alignment horizontal="right"/>
    </xf>
    <xf numFmtId="165" fontId="13" fillId="4" borderId="27" xfId="0" applyNumberFormat="1" applyFont="1" applyFill="1" applyBorder="1" applyAlignment="1">
      <alignment horizontal="right"/>
    </xf>
    <xf numFmtId="165" fontId="13" fillId="5" borderId="27" xfId="0" applyNumberFormat="1" applyFont="1" applyFill="1" applyBorder="1" applyAlignment="1">
      <alignment horizontal="right"/>
    </xf>
    <xf numFmtId="10" fontId="13" fillId="5" borderId="26" xfId="0" applyNumberFormat="1" applyFont="1" applyFill="1" applyBorder="1" applyAlignment="1">
      <alignment horizontal="right"/>
    </xf>
    <xf numFmtId="0" fontId="13" fillId="4" borderId="16" xfId="0" applyFont="1" applyFill="1" applyBorder="1" applyAlignment="1">
      <alignment horizontal="center" vertical="center"/>
    </xf>
    <xf numFmtId="0" fontId="13" fillId="5" borderId="26" xfId="0" applyFont="1" applyFill="1" applyBorder="1" applyAlignment="1">
      <alignment horizontal="center" vertical="center"/>
    </xf>
    <xf numFmtId="0" fontId="13" fillId="4" borderId="21" xfId="0" applyFont="1" applyFill="1" applyBorder="1" applyAlignment="1">
      <alignment horizontal="center" vertical="center"/>
    </xf>
    <xf numFmtId="0" fontId="13" fillId="5" borderId="27" xfId="0" applyFont="1" applyFill="1" applyBorder="1" applyAlignment="1">
      <alignment horizontal="center" vertical="center"/>
    </xf>
    <xf numFmtId="0" fontId="13" fillId="4" borderId="26" xfId="0" applyFont="1" applyFill="1" applyBorder="1" applyAlignment="1">
      <alignment horizontal="center" vertical="center"/>
    </xf>
    <xf numFmtId="0" fontId="6" fillId="0" borderId="8" xfId="0" applyFont="1" applyBorder="1"/>
    <xf numFmtId="0" fontId="20" fillId="0" borderId="0" xfId="0" applyFont="1" applyAlignment="1">
      <alignment horizontal="center" vertical="top" wrapText="1"/>
    </xf>
    <xf numFmtId="0" fontId="31" fillId="8" borderId="0" xfId="0" applyFont="1" applyFill="1" applyAlignment="1">
      <alignment horizontal="center"/>
    </xf>
    <xf numFmtId="0" fontId="31" fillId="2" borderId="0" xfId="0" applyFont="1" applyFill="1" applyAlignment="1">
      <alignment horizontal="center"/>
    </xf>
    <xf numFmtId="0" fontId="8" fillId="0" borderId="16" xfId="0" applyFont="1" applyBorder="1" applyAlignment="1" applyProtection="1">
      <alignment horizontal="left"/>
      <protection locked="0"/>
    </xf>
    <xf numFmtId="0" fontId="8" fillId="0" borderId="28" xfId="0" applyFont="1" applyBorder="1" applyAlignment="1" applyProtection="1">
      <alignment horizontal="left"/>
      <protection locked="0"/>
    </xf>
    <xf numFmtId="0" fontId="8" fillId="0" borderId="1" xfId="0" applyFont="1" applyBorder="1" applyAlignment="1" applyProtection="1">
      <alignment horizontal="center"/>
      <protection locked="0"/>
    </xf>
    <xf numFmtId="0" fontId="13" fillId="5" borderId="38" xfId="0" applyFont="1" applyFill="1" applyBorder="1" applyAlignment="1">
      <alignment horizontal="center" vertical="center"/>
    </xf>
    <xf numFmtId="165" fontId="8" fillId="2" borderId="13" xfId="0" applyNumberFormat="1" applyFont="1" applyFill="1" applyBorder="1" applyAlignment="1" applyProtection="1">
      <alignment horizontal="center"/>
      <protection locked="0"/>
    </xf>
    <xf numFmtId="0" fontId="7" fillId="0" borderId="27" xfId="0" applyFont="1" applyBorder="1" applyAlignment="1" applyProtection="1">
      <alignment horizontal="left" indent="1"/>
      <protection locked="0"/>
    </xf>
    <xf numFmtId="0" fontId="41" fillId="3" borderId="42" xfId="0" applyFont="1" applyFill="1" applyBorder="1"/>
    <xf numFmtId="0" fontId="41" fillId="0" borderId="0" xfId="0" applyFont="1"/>
    <xf numFmtId="0" fontId="41" fillId="10" borderId="44" xfId="0" applyFont="1" applyFill="1" applyBorder="1"/>
    <xf numFmtId="0" fontId="41" fillId="0" borderId="17" xfId="0" applyFont="1" applyBorder="1" applyAlignment="1">
      <alignment vertical="center"/>
    </xf>
    <xf numFmtId="0" fontId="41" fillId="10" borderId="42" xfId="0" applyFont="1" applyFill="1" applyBorder="1"/>
    <xf numFmtId="0" fontId="41" fillId="6" borderId="19" xfId="0" applyFont="1" applyFill="1" applyBorder="1" applyAlignment="1">
      <alignment vertical="center" wrapText="1"/>
    </xf>
    <xf numFmtId="0" fontId="41" fillId="6" borderId="17" xfId="0" applyFont="1" applyFill="1" applyBorder="1" applyAlignment="1">
      <alignment vertical="center"/>
    </xf>
    <xf numFmtId="0" fontId="41" fillId="11" borderId="9" xfId="0" applyFont="1" applyFill="1" applyBorder="1" applyAlignment="1">
      <alignment vertical="center"/>
    </xf>
    <xf numFmtId="0" fontId="41" fillId="10" borderId="45" xfId="0" applyFont="1" applyFill="1" applyBorder="1"/>
    <xf numFmtId="0" fontId="41" fillId="10" borderId="8" xfId="0" applyFont="1" applyFill="1" applyBorder="1"/>
    <xf numFmtId="0" fontId="41" fillId="10" borderId="0" xfId="0" applyFont="1" applyFill="1"/>
    <xf numFmtId="0" fontId="41" fillId="10" borderId="7" xfId="0" applyFont="1" applyFill="1" applyBorder="1"/>
    <xf numFmtId="0" fontId="41" fillId="7" borderId="44" xfId="0" applyFont="1" applyFill="1" applyBorder="1"/>
    <xf numFmtId="0" fontId="41" fillId="7" borderId="45" xfId="0" applyFont="1" applyFill="1" applyBorder="1"/>
    <xf numFmtId="0" fontId="41" fillId="6" borderId="43" xfId="0" applyFont="1" applyFill="1" applyBorder="1"/>
    <xf numFmtId="0" fontId="41" fillId="0" borderId="44" xfId="0" applyFont="1" applyBorder="1"/>
    <xf numFmtId="0" fontId="41" fillId="0" borderId="42" xfId="0" applyFont="1" applyBorder="1"/>
    <xf numFmtId="0" fontId="41" fillId="0" borderId="45" xfId="0" applyFont="1" applyBorder="1"/>
    <xf numFmtId="0" fontId="45" fillId="5" borderId="46" xfId="0" applyFont="1" applyFill="1" applyBorder="1"/>
    <xf numFmtId="0" fontId="45" fillId="4" borderId="47" xfId="0" applyFont="1" applyFill="1" applyBorder="1"/>
    <xf numFmtId="0" fontId="45" fillId="5" borderId="47" xfId="0" applyFont="1" applyFill="1" applyBorder="1"/>
    <xf numFmtId="0" fontId="45" fillId="0" borderId="0" xfId="0" applyFont="1"/>
    <xf numFmtId="0" fontId="45" fillId="5" borderId="47" xfId="0" applyFont="1" applyFill="1" applyBorder="1" applyAlignment="1">
      <alignment horizontal="center"/>
    </xf>
    <xf numFmtId="0" fontId="45" fillId="4" borderId="48" xfId="0" applyFont="1" applyFill="1" applyBorder="1"/>
    <xf numFmtId="0" fontId="41" fillId="3" borderId="44" xfId="0" applyFont="1" applyFill="1" applyBorder="1" applyAlignment="1">
      <alignment vertical="center"/>
    </xf>
    <xf numFmtId="0" fontId="41" fillId="3" borderId="44" xfId="0" applyFont="1" applyFill="1" applyBorder="1"/>
    <xf numFmtId="0" fontId="41" fillId="3" borderId="42" xfId="0" applyFont="1" applyFill="1" applyBorder="1" applyAlignment="1">
      <alignment vertical="center"/>
    </xf>
    <xf numFmtId="0" fontId="41" fillId="3" borderId="45" xfId="0" applyFont="1" applyFill="1" applyBorder="1"/>
    <xf numFmtId="0" fontId="41" fillId="8" borderId="44" xfId="0" applyFont="1" applyFill="1" applyBorder="1"/>
    <xf numFmtId="0" fontId="41" fillId="8" borderId="42" xfId="0" applyFont="1" applyFill="1" applyBorder="1"/>
    <xf numFmtId="0" fontId="41" fillId="8" borderId="45" xfId="0" applyFont="1" applyFill="1" applyBorder="1"/>
    <xf numFmtId="0" fontId="41" fillId="2" borderId="44" xfId="0" applyFont="1" applyFill="1" applyBorder="1"/>
    <xf numFmtId="0" fontId="41" fillId="2" borderId="42" xfId="0" applyFont="1" applyFill="1" applyBorder="1"/>
    <xf numFmtId="0" fontId="41" fillId="2" borderId="45" xfId="0" applyFont="1" applyFill="1" applyBorder="1"/>
    <xf numFmtId="0" fontId="41" fillId="6" borderId="44" xfId="0" applyFont="1" applyFill="1" applyBorder="1"/>
    <xf numFmtId="0" fontId="41" fillId="6" borderId="42" xfId="0" applyFont="1" applyFill="1" applyBorder="1"/>
    <xf numFmtId="0" fontId="41" fillId="6" borderId="45" xfId="0" applyFont="1" applyFill="1" applyBorder="1"/>
    <xf numFmtId="0" fontId="41" fillId="11" borderId="44" xfId="0" applyFont="1" applyFill="1" applyBorder="1"/>
    <xf numFmtId="0" fontId="41" fillId="11" borderId="42" xfId="0" applyFont="1" applyFill="1" applyBorder="1"/>
    <xf numFmtId="0" fontId="41" fillId="11" borderId="45" xfId="0" applyFont="1" applyFill="1" applyBorder="1"/>
    <xf numFmtId="0" fontId="41" fillId="10" borderId="4" xfId="0" applyFont="1" applyFill="1" applyBorder="1"/>
    <xf numFmtId="0" fontId="7" fillId="14" borderId="49" xfId="0" applyFont="1" applyFill="1" applyBorder="1" applyAlignment="1">
      <alignment horizontal="left" wrapText="1"/>
    </xf>
    <xf numFmtId="0" fontId="7" fillId="14" borderId="50" xfId="0" applyFont="1" applyFill="1" applyBorder="1" applyAlignment="1">
      <alignment horizontal="center" wrapText="1"/>
    </xf>
    <xf numFmtId="0" fontId="7" fillId="14" borderId="51" xfId="0" applyFont="1" applyFill="1" applyBorder="1" applyAlignment="1">
      <alignment horizontal="center" wrapText="1"/>
    </xf>
    <xf numFmtId="0" fontId="28" fillId="0" borderId="35" xfId="0" applyFont="1" applyBorder="1" applyAlignment="1">
      <alignment wrapText="1"/>
    </xf>
    <xf numFmtId="0" fontId="28" fillId="0" borderId="52" xfId="0" applyFont="1" applyBorder="1" applyAlignment="1">
      <alignment wrapText="1"/>
    </xf>
    <xf numFmtId="0" fontId="49" fillId="0" borderId="53" xfId="0" applyFont="1" applyBorder="1" applyAlignment="1">
      <alignment horizontal="center"/>
    </xf>
    <xf numFmtId="0" fontId="28" fillId="0" borderId="52" xfId="0" applyFont="1" applyBorder="1" applyAlignment="1">
      <alignment horizontal="left" wrapText="1"/>
    </xf>
    <xf numFmtId="0" fontId="50" fillId="0" borderId="53" xfId="0" applyFont="1" applyBorder="1" applyAlignment="1">
      <alignment horizontal="center"/>
    </xf>
    <xf numFmtId="0" fontId="50" fillId="0" borderId="54" xfId="0" applyFont="1" applyBorder="1" applyAlignment="1">
      <alignment horizontal="center"/>
    </xf>
    <xf numFmtId="0" fontId="15" fillId="0" borderId="52" xfId="0" applyFont="1" applyBorder="1" applyAlignment="1">
      <alignment horizontal="left" wrapText="1"/>
    </xf>
    <xf numFmtId="0" fontId="28" fillId="0" borderId="55" xfId="0" applyFont="1" applyBorder="1" applyAlignment="1">
      <alignment horizontal="left" wrapText="1"/>
    </xf>
    <xf numFmtId="0" fontId="50" fillId="0" borderId="56" xfId="0" applyFont="1" applyBorder="1"/>
    <xf numFmtId="0" fontId="50" fillId="0" borderId="57" xfId="0" applyFont="1" applyBorder="1"/>
    <xf numFmtId="6" fontId="7" fillId="8" borderId="30" xfId="1" applyNumberFormat="1" applyFont="1" applyFill="1" applyBorder="1" applyAlignment="1">
      <alignment horizontal="center"/>
    </xf>
    <xf numFmtId="165" fontId="8" fillId="8" borderId="13" xfId="0" applyNumberFormat="1" applyFont="1" applyFill="1" applyBorder="1" applyAlignment="1" applyProtection="1">
      <alignment horizontal="center"/>
      <protection locked="0"/>
    </xf>
    <xf numFmtId="165" fontId="6" fillId="2" borderId="0" xfId="0" applyNumberFormat="1" applyFont="1" applyFill="1" applyAlignment="1" applyProtection="1">
      <alignment horizontal="center"/>
      <protection locked="0"/>
    </xf>
    <xf numFmtId="0" fontId="50" fillId="0" borderId="58" xfId="0" applyFont="1" applyBorder="1" applyAlignment="1">
      <alignment horizontal="center"/>
    </xf>
    <xf numFmtId="0" fontId="28" fillId="14" borderId="50" xfId="0" applyFont="1" applyFill="1" applyBorder="1" applyAlignment="1">
      <alignment horizontal="center" wrapText="1"/>
    </xf>
    <xf numFmtId="0" fontId="50" fillId="0" borderId="59" xfId="0" applyFont="1" applyBorder="1" applyAlignment="1">
      <alignment horizontal="center"/>
    </xf>
    <xf numFmtId="0" fontId="50" fillId="0" borderId="60" xfId="0" applyFont="1" applyBorder="1" applyAlignment="1">
      <alignment horizontal="center"/>
    </xf>
    <xf numFmtId="0" fontId="42" fillId="0" borderId="0" xfId="0" applyFont="1" applyAlignment="1">
      <alignment horizontal="left" wrapText="1"/>
    </xf>
    <xf numFmtId="49" fontId="4" fillId="0" borderId="0" xfId="0" applyNumberFormat="1" applyFont="1" applyAlignment="1">
      <alignment horizontal="right"/>
    </xf>
    <xf numFmtId="0" fontId="4" fillId="11" borderId="42" xfId="0" applyFont="1" applyFill="1" applyBorder="1"/>
    <xf numFmtId="0" fontId="41" fillId="11" borderId="11" xfId="0" applyFont="1" applyFill="1" applyBorder="1" applyAlignment="1">
      <alignment vertical="center" wrapText="1"/>
    </xf>
    <xf numFmtId="0" fontId="41" fillId="11" borderId="48" xfId="0" applyFont="1" applyFill="1" applyBorder="1" applyAlignment="1">
      <alignment vertical="center"/>
    </xf>
    <xf numFmtId="0" fontId="41" fillId="11" borderId="48" xfId="0" applyFont="1" applyFill="1" applyBorder="1" applyAlignment="1">
      <alignment vertical="center" wrapText="1"/>
    </xf>
    <xf numFmtId="0" fontId="4" fillId="3" borderId="42" xfId="0" applyFont="1" applyFill="1" applyBorder="1"/>
    <xf numFmtId="0" fontId="3" fillId="3" borderId="44" xfId="0" applyFont="1" applyFill="1" applyBorder="1"/>
    <xf numFmtId="0" fontId="3" fillId="3" borderId="44" xfId="0" applyFont="1" applyFill="1" applyBorder="1" applyAlignment="1">
      <alignment wrapText="1"/>
    </xf>
    <xf numFmtId="0" fontId="3" fillId="0" borderId="19" xfId="0" applyFont="1" applyBorder="1" applyAlignment="1">
      <alignment vertical="center" wrapText="1"/>
    </xf>
    <xf numFmtId="0" fontId="3" fillId="9" borderId="43" xfId="0" applyFont="1" applyFill="1" applyBorder="1" applyAlignment="1">
      <alignment wrapText="1"/>
    </xf>
    <xf numFmtId="0" fontId="3" fillId="11" borderId="42" xfId="0" applyFont="1" applyFill="1" applyBorder="1"/>
    <xf numFmtId="0" fontId="50" fillId="0" borderId="60" xfId="0" applyFont="1" applyBorder="1"/>
    <xf numFmtId="0" fontId="7" fillId="14" borderId="61" xfId="0" applyFont="1" applyFill="1" applyBorder="1" applyAlignment="1">
      <alignment horizontal="center" wrapText="1"/>
    </xf>
    <xf numFmtId="0" fontId="50" fillId="0" borderId="62" xfId="0" applyFont="1" applyBorder="1" applyAlignment="1">
      <alignment horizontal="center"/>
    </xf>
    <xf numFmtId="0" fontId="50" fillId="0" borderId="12" xfId="0" applyFont="1" applyBorder="1" applyAlignment="1">
      <alignment horizontal="center"/>
    </xf>
    <xf numFmtId="0" fontId="50" fillId="0" borderId="63" xfId="0" applyFont="1" applyBorder="1" applyAlignment="1">
      <alignment horizontal="center"/>
    </xf>
    <xf numFmtId="0" fontId="0" fillId="0" borderId="53" xfId="0" applyBorder="1"/>
    <xf numFmtId="14" fontId="8" fillId="0" borderId="1" xfId="0" applyNumberFormat="1" applyFont="1" applyBorder="1" applyAlignment="1" applyProtection="1">
      <alignment horizontal="center"/>
      <protection locked="0"/>
    </xf>
    <xf numFmtId="0" fontId="2" fillId="11" borderId="42" xfId="0" applyFont="1" applyFill="1" applyBorder="1"/>
    <xf numFmtId="0" fontId="8" fillId="0" borderId="7" xfId="0" applyFont="1" applyBorder="1"/>
    <xf numFmtId="0" fontId="8" fillId="0" borderId="0" xfId="0" applyFont="1"/>
    <xf numFmtId="0" fontId="8" fillId="0" borderId="1" xfId="0" applyFont="1" applyBorder="1" applyAlignment="1" applyProtection="1">
      <alignment horizontal="center"/>
      <protection locked="0"/>
    </xf>
    <xf numFmtId="0" fontId="8" fillId="0" borderId="17"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7" fillId="0" borderId="7" xfId="0" applyFont="1" applyBorder="1" applyAlignment="1">
      <alignment vertical="top"/>
    </xf>
    <xf numFmtId="0" fontId="11" fillId="0" borderId="0" xfId="0" applyFont="1" applyAlignment="1">
      <alignment vertical="top"/>
    </xf>
    <xf numFmtId="0" fontId="11" fillId="0" borderId="8" xfId="0" applyFont="1" applyBorder="1" applyAlignment="1">
      <alignment vertical="top"/>
    </xf>
    <xf numFmtId="165" fontId="17" fillId="3" borderId="10" xfId="0" applyNumberFormat="1" applyFont="1" applyFill="1" applyBorder="1" applyProtection="1">
      <protection locked="0"/>
    </xf>
    <xf numFmtId="165" fontId="17" fillId="3" borderId="11" xfId="0" applyNumberFormat="1" applyFont="1" applyFill="1" applyBorder="1" applyProtection="1">
      <protection locked="0"/>
    </xf>
    <xf numFmtId="165" fontId="17" fillId="3" borderId="0" xfId="0" applyNumberFormat="1" applyFont="1" applyFill="1"/>
    <xf numFmtId="165" fontId="17" fillId="3" borderId="8" xfId="0" applyNumberFormat="1" applyFont="1" applyFill="1" applyBorder="1"/>
    <xf numFmtId="0" fontId="7" fillId="0" borderId="64" xfId="0" applyFont="1" applyBorder="1"/>
    <xf numFmtId="0" fontId="11" fillId="0" borderId="65" xfId="0" applyFont="1" applyBorder="1"/>
    <xf numFmtId="0" fontId="7" fillId="0" borderId="9" xfId="0" applyFont="1" applyBorder="1"/>
    <xf numFmtId="0" fontId="11" fillId="0" borderId="10" xfId="0" applyFont="1" applyBorder="1"/>
    <xf numFmtId="14" fontId="6" fillId="0" borderId="10" xfId="0" applyNumberFormat="1" applyFont="1" applyBorder="1" applyAlignment="1">
      <alignment horizontal="left"/>
    </xf>
    <xf numFmtId="0" fontId="0" fillId="0" borderId="10" xfId="0" applyBorder="1" applyAlignment="1">
      <alignment horizontal="left"/>
    </xf>
    <xf numFmtId="0" fontId="20" fillId="5" borderId="24"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31" fillId="0" borderId="9" xfId="0" applyFont="1" applyBorder="1" applyAlignment="1">
      <alignment horizontal="center"/>
    </xf>
    <xf numFmtId="0" fontId="31" fillId="0" borderId="10" xfId="0" applyFont="1" applyBorder="1" applyAlignment="1">
      <alignment horizontal="center"/>
    </xf>
    <xf numFmtId="0" fontId="31" fillId="0" borderId="11" xfId="0" applyFont="1" applyBorder="1" applyAlignment="1">
      <alignment horizontal="center"/>
    </xf>
    <xf numFmtId="0" fontId="7" fillId="0" borderId="12" xfId="0" applyFont="1" applyBorder="1"/>
    <xf numFmtId="0" fontId="0" fillId="0" borderId="13" xfId="0" applyBorder="1"/>
    <xf numFmtId="0" fontId="7" fillId="0" borderId="32" xfId="0" applyFont="1" applyBorder="1"/>
    <xf numFmtId="0" fontId="0" fillId="0" borderId="25" xfId="0" applyBorder="1"/>
    <xf numFmtId="0" fontId="8" fillId="2" borderId="0" xfId="0" applyFont="1" applyFill="1"/>
    <xf numFmtId="0" fontId="0" fillId="0" borderId="0" xfId="0"/>
    <xf numFmtId="0" fontId="8" fillId="2" borderId="4" xfId="0" applyFont="1" applyFill="1" applyBorder="1"/>
    <xf numFmtId="0" fontId="0" fillId="0" borderId="4" xfId="0" applyBorder="1"/>
    <xf numFmtId="0" fontId="7" fillId="0" borderId="7" xfId="0" applyFont="1" applyBorder="1" applyAlignment="1">
      <alignment horizontal="left"/>
    </xf>
    <xf numFmtId="0" fontId="8" fillId="0" borderId="0" xfId="0" applyFont="1" applyAlignment="1">
      <alignment horizontal="left"/>
    </xf>
    <xf numFmtId="0" fontId="8" fillId="3" borderId="41" xfId="0" applyFont="1" applyFill="1" applyBorder="1" applyAlignment="1">
      <alignment vertical="center"/>
    </xf>
    <xf numFmtId="0" fontId="8" fillId="3" borderId="37" xfId="0" applyFont="1" applyFill="1" applyBorder="1"/>
    <xf numFmtId="165" fontId="17" fillId="3" borderId="37" xfId="0" applyNumberFormat="1" applyFont="1" applyFill="1" applyBorder="1"/>
    <xf numFmtId="165" fontId="17" fillId="3" borderId="36" xfId="0" applyNumberFormat="1" applyFont="1" applyFill="1" applyBorder="1"/>
    <xf numFmtId="0" fontId="18" fillId="3" borderId="7" xfId="0" applyFont="1" applyFill="1" applyBorder="1" applyAlignment="1">
      <alignment horizontal="center" vertical="center"/>
    </xf>
    <xf numFmtId="0" fontId="30" fillId="3" borderId="0" xfId="0" applyFont="1" applyFill="1" applyAlignment="1">
      <alignment horizontal="center"/>
    </xf>
    <xf numFmtId="0" fontId="30" fillId="3" borderId="8" xfId="0" applyFont="1" applyFill="1" applyBorder="1" applyAlignment="1">
      <alignment horizontal="center"/>
    </xf>
    <xf numFmtId="0" fontId="8" fillId="6" borderId="9" xfId="0" applyFont="1" applyFill="1" applyBorder="1"/>
    <xf numFmtId="0" fontId="0" fillId="6" borderId="10" xfId="0" applyFill="1" applyBorder="1"/>
    <xf numFmtId="0" fontId="0" fillId="6" borderId="11" xfId="0" applyFill="1" applyBorder="1"/>
    <xf numFmtId="0" fontId="8" fillId="0" borderId="25" xfId="0" applyFont="1" applyBorder="1" applyAlignment="1" applyProtection="1">
      <alignment horizontal="left"/>
      <protection locked="0"/>
    </xf>
    <xf numFmtId="0" fontId="0" fillId="0" borderId="26" xfId="0" applyBorder="1" applyAlignment="1" applyProtection="1">
      <alignment horizontal="left"/>
      <protection locked="0"/>
    </xf>
    <xf numFmtId="164" fontId="7" fillId="8" borderId="10" xfId="2" applyNumberFormat="1" applyFont="1" applyFill="1" applyBorder="1" applyAlignment="1">
      <alignment horizontal="center" vertical="center"/>
    </xf>
    <xf numFmtId="164" fontId="7" fillId="2" borderId="10" xfId="2" applyNumberFormat="1" applyFont="1" applyFill="1" applyBorder="1" applyAlignment="1">
      <alignment horizontal="center" vertical="center"/>
    </xf>
    <xf numFmtId="0" fontId="8" fillId="0" borderId="13" xfId="0" applyFont="1" applyBorder="1" applyAlignment="1" applyProtection="1">
      <alignment horizontal="left"/>
      <protection locked="0"/>
    </xf>
    <xf numFmtId="0" fontId="8" fillId="0" borderId="27" xfId="0" applyFont="1" applyBorder="1" applyAlignment="1" applyProtection="1">
      <alignment horizontal="left"/>
      <protection locked="0"/>
    </xf>
    <xf numFmtId="14" fontId="8" fillId="0" borderId="25" xfId="0" applyNumberFormat="1" applyFont="1" applyBorder="1" applyAlignment="1" applyProtection="1">
      <alignment horizontal="left"/>
      <protection locked="0"/>
    </xf>
    <xf numFmtId="0" fontId="8" fillId="0" borderId="31" xfId="0" applyFont="1" applyBorder="1" applyAlignment="1" applyProtection="1">
      <alignment horizontal="left"/>
      <protection locked="0"/>
    </xf>
    <xf numFmtId="14" fontId="8" fillId="0" borderId="13" xfId="0" applyNumberFormat="1" applyFont="1" applyBorder="1" applyAlignment="1" applyProtection="1">
      <alignment horizontal="left"/>
      <protection locked="0"/>
    </xf>
    <xf numFmtId="0" fontId="7" fillId="6" borderId="7" xfId="0" applyFont="1" applyFill="1" applyBorder="1"/>
    <xf numFmtId="0" fontId="11" fillId="6" borderId="0" xfId="0" applyFont="1" applyFill="1"/>
    <xf numFmtId="0" fontId="0" fillId="6" borderId="0" xfId="0" applyFill="1"/>
    <xf numFmtId="0" fontId="20" fillId="4" borderId="22" xfId="0" applyFont="1" applyFill="1" applyBorder="1" applyAlignment="1">
      <alignment horizontal="left" vertical="center"/>
    </xf>
    <xf numFmtId="0" fontId="0" fillId="0" borderId="5" xfId="0" applyBorder="1"/>
    <xf numFmtId="0" fontId="0" fillId="0" borderId="16" xfId="0" applyBorder="1"/>
    <xf numFmtId="0" fontId="13" fillId="2" borderId="0" xfId="0" applyFont="1" applyFill="1" applyAlignment="1">
      <alignment horizontal="left" vertical="center"/>
    </xf>
    <xf numFmtId="0" fontId="0" fillId="0" borderId="8" xfId="0" applyBorder="1"/>
    <xf numFmtId="0" fontId="15" fillId="0" borderId="0" xfId="0" applyFont="1" applyAlignment="1">
      <alignment horizontal="right" vertical="top" indent="1"/>
    </xf>
    <xf numFmtId="0" fontId="8" fillId="0" borderId="14"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8" fillId="2" borderId="7" xfId="0" applyFont="1" applyFill="1" applyBorder="1"/>
    <xf numFmtId="0" fontId="0" fillId="2" borderId="0" xfId="0" applyFill="1"/>
    <xf numFmtId="0" fontId="7" fillId="2" borderId="7" xfId="0" applyFont="1" applyFill="1" applyBorder="1" applyAlignment="1">
      <alignment horizontal="right"/>
    </xf>
    <xf numFmtId="0" fontId="11" fillId="0" borderId="0" xfId="0" applyFont="1" applyAlignment="1">
      <alignment horizontal="right"/>
    </xf>
    <xf numFmtId="0" fontId="0" fillId="2" borderId="8" xfId="0" applyFill="1" applyBorder="1"/>
    <xf numFmtId="0" fontId="7" fillId="8" borderId="7" xfId="0" applyFont="1" applyFill="1" applyBorder="1"/>
    <xf numFmtId="0" fontId="11" fillId="8" borderId="0" xfId="0" applyFont="1" applyFill="1"/>
    <xf numFmtId="0" fontId="8" fillId="8" borderId="7" xfId="0" applyFont="1" applyFill="1" applyBorder="1"/>
    <xf numFmtId="0" fontId="0" fillId="8" borderId="0" xfId="0" applyFill="1"/>
    <xf numFmtId="0" fontId="0" fillId="8" borderId="8" xfId="0" applyFill="1" applyBorder="1"/>
    <xf numFmtId="0" fontId="18" fillId="3" borderId="7" xfId="0" applyFont="1" applyFill="1" applyBorder="1" applyAlignment="1">
      <alignment horizontal="center" vertical="center" wrapText="1"/>
    </xf>
    <xf numFmtId="0" fontId="30" fillId="3" borderId="0" xfId="0" applyFont="1" applyFill="1" applyAlignment="1">
      <alignment horizontal="center" wrapText="1"/>
    </xf>
    <xf numFmtId="0" fontId="30" fillId="3" borderId="8" xfId="0" applyFont="1" applyFill="1" applyBorder="1" applyAlignment="1">
      <alignment horizontal="center" wrapText="1"/>
    </xf>
    <xf numFmtId="0" fontId="8" fillId="3" borderId="7" xfId="0" applyFont="1" applyFill="1" applyBorder="1" applyAlignment="1">
      <alignment vertical="center"/>
    </xf>
    <xf numFmtId="0" fontId="0" fillId="3" borderId="0" xfId="0" applyFill="1" applyAlignment="1">
      <alignment vertical="center"/>
    </xf>
    <xf numFmtId="165" fontId="17" fillId="3" borderId="0" xfId="0" applyNumberFormat="1" applyFont="1" applyFill="1" applyProtection="1">
      <protection locked="0"/>
    </xf>
    <xf numFmtId="165" fontId="17" fillId="3" borderId="8" xfId="0" applyNumberFormat="1" applyFont="1" applyFill="1" applyBorder="1" applyProtection="1">
      <protection locked="0"/>
    </xf>
    <xf numFmtId="0" fontId="7" fillId="0" borderId="15" xfId="0" applyFont="1" applyBorder="1" applyAlignment="1">
      <alignment horizontal="center" vertical="top"/>
    </xf>
    <xf numFmtId="0" fontId="8" fillId="0" borderId="15" xfId="0" applyFont="1" applyBorder="1" applyAlignment="1">
      <alignment horizontal="center" vertical="top"/>
    </xf>
    <xf numFmtId="0" fontId="8" fillId="0" borderId="15" xfId="0" applyFont="1" applyBorder="1" applyAlignment="1">
      <alignment horizontal="center"/>
    </xf>
    <xf numFmtId="0" fontId="31" fillId="2" borderId="0" xfId="0" applyFont="1" applyFill="1" applyAlignment="1">
      <alignment horizontal="left" vertical="center"/>
    </xf>
    <xf numFmtId="0" fontId="36" fillId="0" borderId="0" xfId="0" applyFont="1"/>
    <xf numFmtId="0" fontId="36" fillId="0" borderId="8" xfId="0" applyFont="1" applyBorder="1"/>
    <xf numFmtId="0" fontId="7" fillId="0" borderId="22" xfId="0" applyFont="1" applyBorder="1"/>
    <xf numFmtId="0" fontId="8" fillId="0" borderId="5"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28" xfId="0" applyBorder="1" applyAlignment="1" applyProtection="1">
      <alignment horizontal="left"/>
      <protection locked="0"/>
    </xf>
    <xf numFmtId="0" fontId="7" fillId="0" borderId="23" xfId="0" applyFont="1" applyBorder="1"/>
    <xf numFmtId="0" fontId="11" fillId="0" borderId="13" xfId="0" applyFont="1" applyBorder="1"/>
    <xf numFmtId="0" fontId="7" fillId="0" borderId="29" xfId="0" applyFont="1" applyBorder="1"/>
    <xf numFmtId="0" fontId="0" fillId="0" borderId="27" xfId="0" applyBorder="1" applyAlignment="1" applyProtection="1">
      <alignment horizontal="left"/>
      <protection locked="0"/>
    </xf>
    <xf numFmtId="0" fontId="6" fillId="0" borderId="65" xfId="0" applyFont="1" applyBorder="1"/>
    <xf numFmtId="0" fontId="0" fillId="0" borderId="66" xfId="0" applyBorder="1"/>
    <xf numFmtId="6" fontId="31" fillId="8" borderId="0" xfId="1" applyNumberFormat="1" applyFont="1" applyFill="1" applyBorder="1" applyAlignment="1">
      <alignment horizontal="center" vertical="center"/>
    </xf>
    <xf numFmtId="0" fontId="37" fillId="0" borderId="0" xfId="0" applyFont="1" applyAlignment="1">
      <alignment horizontal="center"/>
    </xf>
    <xf numFmtId="0" fontId="37" fillId="0" borderId="8" xfId="0" applyFont="1" applyBorder="1" applyAlignment="1">
      <alignment horizontal="center"/>
    </xf>
    <xf numFmtId="0" fontId="8" fillId="8" borderId="0" xfId="0" applyFont="1" applyFill="1"/>
    <xf numFmtId="0" fontId="31" fillId="8" borderId="0" xfId="0" applyFont="1" applyFill="1" applyAlignment="1">
      <alignment horizontal="left" vertical="center"/>
    </xf>
    <xf numFmtId="0" fontId="13" fillId="8" borderId="0" xfId="0" applyFont="1" applyFill="1" applyAlignment="1">
      <alignment horizontal="left" vertical="center"/>
    </xf>
    <xf numFmtId="0" fontId="8" fillId="8" borderId="4" xfId="0" applyFont="1" applyFill="1" applyBorder="1"/>
    <xf numFmtId="0" fontId="7" fillId="2" borderId="7" xfId="0" applyFont="1" applyFill="1" applyBorder="1"/>
    <xf numFmtId="0" fontId="11" fillId="2" borderId="0" xfId="0" applyFont="1" applyFill="1"/>
    <xf numFmtId="0" fontId="7" fillId="8" borderId="3" xfId="0" applyFont="1" applyFill="1" applyBorder="1"/>
    <xf numFmtId="0" fontId="11" fillId="8" borderId="4" xfId="0" applyFont="1" applyFill="1" applyBorder="1"/>
    <xf numFmtId="0" fontId="15" fillId="6" borderId="7" xfId="0" applyFont="1" applyFill="1" applyBorder="1" applyAlignment="1">
      <alignment vertical="center" wrapText="1"/>
    </xf>
    <xf numFmtId="0" fontId="33" fillId="0" borderId="0" xfId="0" applyFont="1" applyAlignment="1">
      <alignment vertical="center" wrapText="1"/>
    </xf>
    <xf numFmtId="0" fontId="0" fillId="0" borderId="0" xfId="0" applyAlignment="1">
      <alignment vertical="center" wrapText="1"/>
    </xf>
    <xf numFmtId="0" fontId="0" fillId="0" borderId="8" xfId="0" applyBorder="1" applyAlignment="1">
      <alignment vertical="center" wrapText="1"/>
    </xf>
    <xf numFmtId="5" fontId="17" fillId="3" borderId="20" xfId="0" applyNumberFormat="1" applyFont="1" applyFill="1" applyBorder="1" applyAlignment="1" applyProtection="1">
      <alignment horizontal="center" vertical="center"/>
      <protection locked="0"/>
    </xf>
    <xf numFmtId="5" fontId="15" fillId="3" borderId="1" xfId="0" applyNumberFormat="1" applyFont="1" applyFill="1" applyBorder="1" applyAlignment="1" applyProtection="1">
      <alignment horizontal="center" vertical="center"/>
      <protection locked="0"/>
    </xf>
    <xf numFmtId="5" fontId="15" fillId="3" borderId="21" xfId="0" applyNumberFormat="1" applyFont="1" applyFill="1" applyBorder="1" applyAlignment="1" applyProtection="1">
      <alignment horizontal="center" vertical="center"/>
      <protection locked="0"/>
    </xf>
    <xf numFmtId="0" fontId="12" fillId="0" borderId="7" xfId="0" applyFont="1" applyBorder="1"/>
    <xf numFmtId="0" fontId="32" fillId="0" borderId="0" xfId="0" applyFont="1"/>
    <xf numFmtId="0" fontId="7" fillId="0" borderId="7" xfId="0" applyFont="1" applyBorder="1"/>
    <xf numFmtId="0" fontId="11" fillId="0" borderId="0" xfId="0" applyFont="1"/>
    <xf numFmtId="0" fontId="7" fillId="0" borderId="15" xfId="0" applyFont="1" applyBorder="1" applyAlignment="1">
      <alignment horizontal="center"/>
    </xf>
    <xf numFmtId="0" fontId="8" fillId="0" borderId="8" xfId="0" applyFont="1" applyBorder="1"/>
    <xf numFmtId="0" fontId="8" fillId="3" borderId="9" xfId="0" applyFont="1" applyFill="1" applyBorder="1" applyAlignment="1">
      <alignment vertical="center"/>
    </xf>
    <xf numFmtId="0" fontId="0" fillId="3" borderId="10" xfId="0" applyFill="1" applyBorder="1" applyAlignment="1">
      <alignment vertical="center"/>
    </xf>
    <xf numFmtId="0" fontId="21" fillId="3" borderId="24" xfId="0" applyFont="1" applyFill="1" applyBorder="1" applyAlignment="1">
      <alignment horizontal="left" vertical="center" wrapText="1"/>
    </xf>
    <xf numFmtId="0" fontId="22" fillId="3" borderId="25" xfId="0" applyFont="1" applyFill="1" applyBorder="1" applyAlignment="1">
      <alignment horizontal="left" wrapText="1"/>
    </xf>
    <xf numFmtId="0" fontId="22" fillId="3" borderId="26" xfId="0" applyFont="1" applyFill="1" applyBorder="1" applyAlignment="1">
      <alignment horizontal="left" wrapText="1"/>
    </xf>
    <xf numFmtId="0" fontId="8" fillId="3" borderId="7" xfId="0" applyFont="1" applyFill="1" applyBorder="1"/>
    <xf numFmtId="0" fontId="8" fillId="3" borderId="0" xfId="0" applyFont="1" applyFill="1"/>
    <xf numFmtId="0" fontId="23" fillId="0" borderId="64" xfId="0" applyFont="1" applyBorder="1" applyAlignment="1">
      <alignment horizontal="center"/>
    </xf>
    <xf numFmtId="0" fontId="23" fillId="0" borderId="65" xfId="0" applyFont="1" applyBorder="1" applyAlignment="1">
      <alignment horizontal="center"/>
    </xf>
    <xf numFmtId="0" fontId="23" fillId="0" borderId="66" xfId="0" applyFont="1" applyBorder="1" applyAlignment="1">
      <alignment horizontal="center"/>
    </xf>
    <xf numFmtId="0" fontId="20" fillId="0" borderId="15" xfId="0" applyFont="1" applyBorder="1" applyAlignment="1">
      <alignment horizontal="center"/>
    </xf>
    <xf numFmtId="0" fontId="15" fillId="6" borderId="7" xfId="0" applyFont="1" applyFill="1" applyBorder="1" applyAlignment="1">
      <alignment vertical="center"/>
    </xf>
    <xf numFmtId="0" fontId="0" fillId="0" borderId="0" xfId="0" applyAlignment="1">
      <alignment vertical="center"/>
    </xf>
    <xf numFmtId="0" fontId="0" fillId="0" borderId="8" xfId="0" applyBorder="1" applyAlignment="1">
      <alignment vertical="center"/>
    </xf>
    <xf numFmtId="1" fontId="38" fillId="7" borderId="33" xfId="0" applyNumberFormat="1" applyFont="1" applyFill="1" applyBorder="1" applyAlignment="1" applyProtection="1">
      <alignment horizontal="center"/>
      <protection locked="0"/>
    </xf>
    <xf numFmtId="0" fontId="39" fillId="0" borderId="35" xfId="0" applyFont="1" applyBorder="1" applyAlignment="1" applyProtection="1">
      <alignment horizontal="center"/>
      <protection locked="0"/>
    </xf>
    <xf numFmtId="0" fontId="6" fillId="0" borderId="34" xfId="0" applyFont="1" applyBorder="1" applyAlignment="1">
      <alignment vertical="center" wrapText="1"/>
    </xf>
    <xf numFmtId="0" fontId="0" fillId="0" borderId="0" xfId="0" applyAlignment="1">
      <alignment wrapText="1"/>
    </xf>
    <xf numFmtId="0" fontId="0" fillId="0" borderId="34" xfId="0" applyBorder="1" applyAlignment="1">
      <alignment wrapText="1"/>
    </xf>
    <xf numFmtId="0" fontId="8" fillId="0" borderId="0" xfId="0" applyFont="1" applyAlignment="1">
      <alignment vertical="center" wrapText="1"/>
    </xf>
    <xf numFmtId="0" fontId="0" fillId="0" borderId="8" xfId="0" applyBorder="1" applyAlignment="1">
      <alignment wrapText="1"/>
    </xf>
    <xf numFmtId="0" fontId="15" fillId="6" borderId="3" xfId="0" applyFont="1" applyFill="1"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28" fillId="6" borderId="9" xfId="0" applyFont="1" applyFill="1" applyBorder="1"/>
    <xf numFmtId="0" fontId="28" fillId="6" borderId="10" xfId="0" applyFont="1" applyFill="1" applyBorder="1"/>
    <xf numFmtId="0" fontId="0" fillId="0" borderId="10" xfId="0" applyBorder="1"/>
    <xf numFmtId="0" fontId="0" fillId="0" borderId="11" xfId="0" applyBorder="1"/>
    <xf numFmtId="0" fontId="9" fillId="6" borderId="7" xfId="0" applyFont="1" applyFill="1" applyBorder="1" applyAlignment="1">
      <alignment vertical="center"/>
    </xf>
    <xf numFmtId="0" fontId="9" fillId="6" borderId="0" xfId="0" applyFont="1" applyFill="1" applyAlignment="1">
      <alignment vertical="center"/>
    </xf>
    <xf numFmtId="0" fontId="8" fillId="0" borderId="9" xfId="0" applyFont="1" applyBorder="1"/>
    <xf numFmtId="1" fontId="38" fillId="7" borderId="35" xfId="0" applyNumberFormat="1" applyFont="1" applyFill="1" applyBorder="1" applyAlignment="1" applyProtection="1">
      <alignment horizontal="center"/>
      <protection locked="0"/>
    </xf>
    <xf numFmtId="0" fontId="52" fillId="6" borderId="7" xfId="3" applyFont="1" applyFill="1" applyBorder="1" applyAlignment="1">
      <alignment vertical="center"/>
    </xf>
    <xf numFmtId="0" fontId="53" fillId="0" borderId="0" xfId="0" applyFont="1" applyAlignment="1">
      <alignment vertical="center"/>
    </xf>
    <xf numFmtId="0" fontId="53" fillId="0" borderId="8" xfId="0" applyFont="1" applyBorder="1" applyAlignment="1">
      <alignment vertical="center"/>
    </xf>
    <xf numFmtId="0" fontId="54" fillId="6" borderId="7" xfId="0" applyFont="1" applyFill="1" applyBorder="1" applyAlignment="1">
      <alignment vertical="center"/>
    </xf>
    <xf numFmtId="0" fontId="11" fillId="0" borderId="0" xfId="0" applyFont="1" applyAlignment="1">
      <alignment vertical="center"/>
    </xf>
    <xf numFmtId="0" fontId="11" fillId="0" borderId="8" xfId="0" applyFont="1" applyBorder="1" applyAlignment="1">
      <alignment vertical="center"/>
    </xf>
    <xf numFmtId="0" fontId="0" fillId="0" borderId="5" xfId="0" applyBorder="1" applyAlignment="1">
      <alignment horizontal="left" vertical="center"/>
    </xf>
    <xf numFmtId="0" fontId="0" fillId="0" borderId="16" xfId="0" applyBorder="1" applyAlignment="1">
      <alignment horizontal="left" vertical="center"/>
    </xf>
    <xf numFmtId="0" fontId="20" fillId="4" borderId="17"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0" fillId="5" borderId="39" xfId="0" applyFont="1" applyFill="1" applyBorder="1" applyAlignment="1">
      <alignment horizontal="left" vertical="center"/>
    </xf>
    <xf numFmtId="0" fontId="0" fillId="0" borderId="40" xfId="0" applyBorder="1" applyAlignment="1">
      <alignment horizontal="left" vertical="center"/>
    </xf>
    <xf numFmtId="0" fontId="0" fillId="0" borderId="38" xfId="0" applyBorder="1" applyAlignment="1">
      <alignment horizontal="left" vertical="center"/>
    </xf>
    <xf numFmtId="0" fontId="20" fillId="4" borderId="22" xfId="0" applyFont="1" applyFill="1" applyBorder="1"/>
    <xf numFmtId="0" fontId="20" fillId="4" borderId="23" xfId="0" applyFont="1" applyFill="1" applyBorder="1"/>
    <xf numFmtId="0" fontId="20" fillId="5" borderId="23" xfId="0" applyFont="1" applyFill="1" applyBorder="1"/>
    <xf numFmtId="0" fontId="20" fillId="5" borderId="24" xfId="0" applyFont="1" applyFill="1" applyBorder="1"/>
    <xf numFmtId="0" fontId="20" fillId="0" borderId="0" xfId="0" applyFont="1" applyAlignment="1">
      <alignment horizontal="center"/>
    </xf>
    <xf numFmtId="0" fontId="7" fillId="0" borderId="0" xfId="0" applyFont="1" applyAlignment="1">
      <alignment horizontal="center"/>
    </xf>
    <xf numFmtId="0" fontId="8" fillId="0" borderId="13" xfId="0" applyFont="1" applyBorder="1" applyProtection="1">
      <protection locked="0"/>
    </xf>
    <xf numFmtId="0" fontId="24" fillId="0" borderId="15" xfId="0" applyFont="1" applyBorder="1" applyAlignment="1">
      <alignment horizontal="center"/>
    </xf>
    <xf numFmtId="0" fontId="0" fillId="2" borderId="7" xfId="0" applyFill="1" applyBorder="1"/>
    <xf numFmtId="0" fontId="8" fillId="2" borderId="9" xfId="0" applyFont="1" applyFill="1" applyBorder="1"/>
    <xf numFmtId="0" fontId="0" fillId="2" borderId="10" xfId="0" applyFill="1" applyBorder="1"/>
    <xf numFmtId="0" fontId="0" fillId="2" borderId="11" xfId="0" applyFill="1" applyBorder="1"/>
    <xf numFmtId="0" fontId="31" fillId="2" borderId="0" xfId="0" applyFont="1" applyFill="1" applyAlignment="1">
      <alignment horizontal="center"/>
    </xf>
    <xf numFmtId="0" fontId="8" fillId="8" borderId="9" xfId="0" applyFont="1" applyFill="1" applyBorder="1"/>
    <xf numFmtId="0" fontId="0" fillId="8" borderId="10" xfId="0" applyFill="1" applyBorder="1"/>
    <xf numFmtId="0" fontId="0" fillId="8" borderId="11" xfId="0" applyFill="1" applyBorder="1"/>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center" vertical="center"/>
    </xf>
    <xf numFmtId="0" fontId="7" fillId="8" borderId="7" xfId="0" applyFont="1" applyFill="1" applyBorder="1" applyAlignment="1">
      <alignment horizontal="right"/>
    </xf>
    <xf numFmtId="0" fontId="0" fillId="0" borderId="13" xfId="0" applyBorder="1" applyAlignment="1">
      <alignment horizontal="left"/>
    </xf>
    <xf numFmtId="0" fontId="0" fillId="0" borderId="14" xfId="0" applyBorder="1" applyAlignment="1">
      <alignment horizontal="left"/>
    </xf>
    <xf numFmtId="0" fontId="7" fillId="8" borderId="0" xfId="0" applyFont="1" applyFill="1"/>
    <xf numFmtId="0" fontId="7" fillId="0" borderId="0" xfId="0" applyFont="1"/>
    <xf numFmtId="0" fontId="8" fillId="6" borderId="7" xfId="0" applyFont="1" applyFill="1" applyBorder="1"/>
    <xf numFmtId="0" fontId="0" fillId="6" borderId="8" xfId="0" applyFill="1" applyBorder="1"/>
    <xf numFmtId="0" fontId="7" fillId="0" borderId="24" xfId="0" applyFont="1" applyBorder="1"/>
    <xf numFmtId="0" fontId="11" fillId="0" borderId="25" xfId="0" applyFont="1" applyBorder="1"/>
    <xf numFmtId="0" fontId="10" fillId="6" borderId="4" xfId="0" applyFont="1" applyFill="1" applyBorder="1" applyAlignment="1">
      <alignment horizontal="left" indent="1"/>
    </xf>
    <xf numFmtId="0" fontId="29" fillId="6" borderId="4" xfId="0" applyFont="1" applyFill="1" applyBorder="1" applyAlignment="1">
      <alignment horizontal="left" indent="1"/>
    </xf>
    <xf numFmtId="0" fontId="29" fillId="6" borderId="6" xfId="0" applyFont="1" applyFill="1" applyBorder="1" applyAlignment="1">
      <alignment horizontal="left" indent="1"/>
    </xf>
    <xf numFmtId="0" fontId="10" fillId="6" borderId="0" xfId="0" applyFont="1" applyFill="1" applyAlignment="1">
      <alignment horizontal="left" indent="1"/>
    </xf>
    <xf numFmtId="0" fontId="29" fillId="6" borderId="0" xfId="0" applyFont="1" applyFill="1" applyAlignment="1">
      <alignment horizontal="left" indent="1"/>
    </xf>
    <xf numFmtId="0" fontId="29" fillId="6" borderId="8" xfId="0" applyFont="1" applyFill="1" applyBorder="1" applyAlignment="1">
      <alignment horizontal="left" indent="1"/>
    </xf>
    <xf numFmtId="0" fontId="8" fillId="6" borderId="0" xfId="0" applyFont="1" applyFill="1"/>
    <xf numFmtId="0" fontId="4" fillId="3" borderId="42" xfId="0" applyFont="1" applyFill="1" applyBorder="1" applyAlignment="1">
      <alignment horizontal="left" vertical="center"/>
    </xf>
    <xf numFmtId="0" fontId="41" fillId="3" borderId="42" xfId="0" applyFont="1" applyFill="1" applyBorder="1" applyAlignment="1">
      <alignment horizontal="left" vertical="center"/>
    </xf>
    <xf numFmtId="0" fontId="42" fillId="13" borderId="17" xfId="0" applyFont="1" applyFill="1" applyBorder="1" applyAlignment="1">
      <alignment horizontal="center"/>
    </xf>
    <xf numFmtId="0" fontId="42" fillId="13" borderId="18" xfId="0" applyFont="1" applyFill="1" applyBorder="1" applyAlignment="1">
      <alignment horizontal="center"/>
    </xf>
    <xf numFmtId="0" fontId="42" fillId="13" borderId="19" xfId="0" applyFont="1" applyFill="1" applyBorder="1" applyAlignment="1">
      <alignment horizontal="center"/>
    </xf>
    <xf numFmtId="0" fontId="41" fillId="2" borderId="42" xfId="0" applyFont="1" applyFill="1" applyBorder="1" applyAlignment="1">
      <alignment horizontal="left" vertical="top" wrapText="1"/>
    </xf>
    <xf numFmtId="0" fontId="3" fillId="2" borderId="42" xfId="0" applyFont="1" applyFill="1" applyBorder="1" applyAlignment="1">
      <alignment horizontal="left" vertical="top" wrapText="1"/>
    </xf>
    <xf numFmtId="0" fontId="42" fillId="12" borderId="3" xfId="0" applyFont="1" applyFill="1" applyBorder="1" applyAlignment="1">
      <alignment horizontal="center" vertical="center"/>
    </xf>
    <xf numFmtId="0" fontId="42" fillId="12" borderId="4" xfId="0" applyFont="1" applyFill="1" applyBorder="1" applyAlignment="1">
      <alignment horizontal="center" vertical="center"/>
    </xf>
    <xf numFmtId="0" fontId="42" fillId="12" borderId="6" xfId="0" applyFont="1" applyFill="1" applyBorder="1" applyAlignment="1">
      <alignment horizontal="center" vertical="center"/>
    </xf>
    <xf numFmtId="0" fontId="42" fillId="12" borderId="9" xfId="0" applyFont="1" applyFill="1" applyBorder="1" applyAlignment="1">
      <alignment horizontal="center" vertical="center"/>
    </xf>
    <xf numFmtId="0" fontId="42" fillId="12" borderId="10" xfId="0" applyFont="1" applyFill="1" applyBorder="1" applyAlignment="1">
      <alignment horizontal="center" vertical="center"/>
    </xf>
    <xf numFmtId="0" fontId="42" fillId="12" borderId="11" xfId="0" applyFont="1" applyFill="1" applyBorder="1" applyAlignment="1">
      <alignment horizontal="center" vertical="center"/>
    </xf>
    <xf numFmtId="0" fontId="41" fillId="8" borderId="42" xfId="0" applyFont="1" applyFill="1" applyBorder="1" applyAlignment="1">
      <alignment horizontal="left" wrapText="1"/>
    </xf>
    <xf numFmtId="0" fontId="41" fillId="8" borderId="42" xfId="0" applyFont="1" applyFill="1" applyBorder="1" applyAlignment="1">
      <alignment horizontal="left" vertical="top"/>
    </xf>
    <xf numFmtId="0" fontId="41" fillId="2" borderId="42" xfId="0" applyFont="1" applyFill="1" applyBorder="1" applyAlignment="1">
      <alignment horizontal="left" vertical="top"/>
    </xf>
    <xf numFmtId="0" fontId="3" fillId="3" borderId="45" xfId="0" applyFont="1" applyFill="1" applyBorder="1" applyAlignment="1">
      <alignment horizontal="left" vertical="top"/>
    </xf>
    <xf numFmtId="0" fontId="41" fillId="3" borderId="42" xfId="0" applyFont="1" applyFill="1" applyBorder="1" applyAlignment="1">
      <alignment horizontal="left" vertical="top"/>
    </xf>
    <xf numFmtId="0" fontId="3" fillId="2" borderId="42" xfId="0" applyFont="1" applyFill="1" applyBorder="1" applyAlignment="1">
      <alignment vertical="top"/>
    </xf>
    <xf numFmtId="0" fontId="0" fillId="0" borderId="42" xfId="0" applyBorder="1" applyAlignment="1">
      <alignment vertical="top"/>
    </xf>
    <xf numFmtId="0" fontId="0" fillId="0" borderId="44" xfId="0" applyBorder="1" applyAlignment="1">
      <alignment vertical="top"/>
    </xf>
    <xf numFmtId="0" fontId="3" fillId="8" borderId="42" xfId="0" applyFont="1" applyFill="1" applyBorder="1" applyAlignment="1">
      <alignment vertical="top"/>
    </xf>
    <xf numFmtId="0" fontId="48" fillId="0" borderId="10" xfId="0" applyFont="1" applyBorder="1" applyAlignment="1">
      <alignment horizontal="center" vertical="center" wrapText="1"/>
    </xf>
    <xf numFmtId="0" fontId="0" fillId="0" borderId="10" xfId="0"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1885950</xdr:colOff>
          <xdr:row>8</xdr:row>
          <xdr:rowOff>38100</xdr:rowOff>
        </xdr:from>
        <xdr:to>
          <xdr:col>11</xdr:col>
          <xdr:colOff>2305050</xdr:colOff>
          <xdr:row>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2286000</xdr:colOff>
          <xdr:row>8</xdr:row>
          <xdr:rowOff>38100</xdr:rowOff>
        </xdr:from>
        <xdr:to>
          <xdr:col>11</xdr:col>
          <xdr:colOff>2647950</xdr:colOff>
          <xdr:row>9</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34925</xdr:colOff>
      <xdr:row>30</xdr:row>
      <xdr:rowOff>17747</xdr:rowOff>
    </xdr:from>
    <xdr:ext cx="5718175" cy="1213892"/>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3" r="-1"/>
        <a:stretch/>
      </xdr:blipFill>
      <xdr:spPr>
        <a:xfrm>
          <a:off x="34925" y="5018372"/>
          <a:ext cx="5718175" cy="1213892"/>
        </a:xfrm>
        <a:prstGeom prst="rect">
          <a:avLst/>
        </a:prstGeom>
      </xdr:spPr>
    </xdr:pic>
    <xdr:clientData/>
  </xdr:oneCellAnchor>
  <xdr:oneCellAnchor>
    <xdr:from>
      <xdr:col>0</xdr:col>
      <xdr:colOff>1</xdr:colOff>
      <xdr:row>36</xdr:row>
      <xdr:rowOff>146049</xdr:rowOff>
    </xdr:from>
    <xdr:ext cx="5743574" cy="1121178"/>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 y="6346824"/>
          <a:ext cx="5743574" cy="1121178"/>
        </a:xfrm>
        <a:prstGeom prst="rect">
          <a:avLst/>
        </a:prstGeom>
      </xdr:spPr>
    </xdr:pic>
    <xdr:clientData/>
  </xdr:oneCellAnchor>
  <xdr:oneCellAnchor>
    <xdr:from>
      <xdr:col>0</xdr:col>
      <xdr:colOff>0</xdr:colOff>
      <xdr:row>47</xdr:row>
      <xdr:rowOff>151340</xdr:rowOff>
    </xdr:from>
    <xdr:ext cx="5734050" cy="1207933"/>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0" y="8447615"/>
          <a:ext cx="5734050" cy="1207933"/>
        </a:xfrm>
        <a:prstGeom prst="rect">
          <a:avLst/>
        </a:prstGeom>
      </xdr:spPr>
    </xdr:pic>
    <xdr:clientData/>
  </xdr:oneCellAnchor>
  <xdr:oneCellAnchor>
    <xdr:from>
      <xdr:col>0</xdr:col>
      <xdr:colOff>0</xdr:colOff>
      <xdr:row>53</xdr:row>
      <xdr:rowOff>147107</xdr:rowOff>
    </xdr:from>
    <xdr:ext cx="5743575" cy="1104900"/>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0" y="9643532"/>
          <a:ext cx="5743575" cy="1104900"/>
        </a:xfrm>
        <a:prstGeom prst="rect">
          <a:avLst/>
        </a:prstGeom>
      </xdr:spPr>
    </xdr:pic>
    <xdr:clientData/>
  </xdr:oneCellAnchor>
  <xdr:oneCellAnchor>
    <xdr:from>
      <xdr:col>0</xdr:col>
      <xdr:colOff>1471084</xdr:colOff>
      <xdr:row>61</xdr:row>
      <xdr:rowOff>87843</xdr:rowOff>
    </xdr:from>
    <xdr:ext cx="2858519" cy="2401357"/>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5"/>
        <a:srcRect l="1041" t="1190" r="1146" b="1849"/>
        <a:stretch/>
      </xdr:blipFill>
      <xdr:spPr>
        <a:xfrm>
          <a:off x="607484" y="10581218"/>
          <a:ext cx="2858519" cy="2401357"/>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Boudler, Laurie" id="{93F46347-A796-4467-A715-30111EDBE09D}" userId="Boudler, Laurie" providerId="None"/>
</personList>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1" dT="2020-09-02T17:12:54.54" personId="{93F46347-A796-4467-A715-30111EDBE09D}" id="{8DBC92CD-B50E-485B-936C-0014508FEA65}">
    <text>Sources beginning with 201, 211, 221</text>
  </threadedComment>
  <threadedComment ref="F21" dT="2020-09-02T17:13:23.63" personId="{93F46347-A796-4467-A715-30111EDBE09D}" id="{82C26C87-F052-42BD-94C3-CDBF70012825}">
    <text>Sources beginning with 271</text>
  </threadedComment>
  <threadedComment ref="G21" dT="2020-09-02T17:14:02.86" personId="{93F46347-A796-4467-A715-30111EDBE09D}" id="{EABE6DED-AA84-4F83-9AD9-A88AA09F09C9}">
    <text>Sources beginning with 252</text>
  </threadedComment>
  <threadedComment ref="H21" dT="2020-09-02T17:14:25.23" personId="{93F46347-A796-4467-A715-30111EDBE09D}" id="{15B0336B-9214-4D85-81C9-144614108CAD}">
    <text>All other fund sources, including clinical</text>
  </threadedComment>
  <threadedComment ref="E37" dT="2020-09-02T17:15:23.54" personId="{93F46347-A796-4467-A715-30111EDBE09D}" id="{64A42A5E-67D4-4D30-BEDD-B43CCFC30F08}">
    <text>Sources beginning with 201, 211, 221</text>
  </threadedComment>
  <threadedComment ref="F37" dT="2020-09-02T17:15:39.74" personId="{93F46347-A796-4467-A715-30111EDBE09D}" id="{97CAC2FC-7136-4CFA-865E-35BC163B32B0}">
    <text>Sources beginning with 271</text>
  </threadedComment>
  <threadedComment ref="G37" dT="2020-09-02T17:15:55.62" personId="{93F46347-A796-4467-A715-30111EDBE09D}" id="{94165143-7905-4B35-8DC2-0F7FB1D5F9DF}">
    <text>Sources beginning with 252</text>
  </threadedComment>
  <threadedComment ref="H37" dT="2020-09-02T17:16:20.97" personId="{93F46347-A796-4467-A715-30111EDBE09D}" id="{CB819B62-6469-4747-83FA-799384627CC7}">
    <text>All other fund sources, including clinical</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s://academicpersonnel.unc.edu/policies-and-procedures/compensation-and-pay/salary-increase-requests-for-faculty/"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82D25-06B9-42CD-B407-DEDAC35CB5CB}">
  <sheetPr>
    <pageSetUpPr fitToPage="1"/>
  </sheetPr>
  <dimension ref="A1:L128"/>
  <sheetViews>
    <sheetView showGridLines="0" tabSelected="1" zoomScale="90" zoomScaleNormal="90" workbookViewId="0">
      <selection sqref="A1:C1"/>
    </sheetView>
  </sheetViews>
  <sheetFormatPr defaultColWidth="8.7109375" defaultRowHeight="28.5" customHeight="1" x14ac:dyDescent="0.3"/>
  <cols>
    <col min="1" max="1" width="3.7109375" style="2" customWidth="1"/>
    <col min="2" max="2" width="14.42578125" style="3" customWidth="1"/>
    <col min="3" max="3" width="18" style="3" customWidth="1"/>
    <col min="4" max="4" width="11.5703125" style="2" customWidth="1"/>
    <col min="5" max="8" width="8.85546875" style="2" customWidth="1"/>
    <col min="9" max="9" width="11.85546875" style="2" customWidth="1"/>
    <col min="10" max="10" width="27.7109375" style="2" customWidth="1"/>
    <col min="11" max="11" width="18.140625" style="2" customWidth="1"/>
    <col min="12" max="12" width="41.28515625" style="2" customWidth="1"/>
    <col min="13" max="16" width="17.28515625" style="2" customWidth="1"/>
    <col min="17" max="16384" width="8.7109375" style="2"/>
  </cols>
  <sheetData>
    <row r="1" spans="1:12" ht="21.75" customHeight="1" x14ac:dyDescent="0.3">
      <c r="A1" s="228" t="s">
        <v>0</v>
      </c>
      <c r="B1" s="198"/>
      <c r="C1" s="198"/>
      <c r="D1" s="229" t="s">
        <v>134</v>
      </c>
      <c r="E1" s="230"/>
      <c r="F1" s="230"/>
      <c r="G1" s="231"/>
      <c r="H1" s="234" t="s">
        <v>56</v>
      </c>
      <c r="I1" s="198"/>
      <c r="J1" s="54"/>
      <c r="K1" s="33" t="s">
        <v>55</v>
      </c>
      <c r="L1" s="53" t="s">
        <v>64</v>
      </c>
    </row>
    <row r="2" spans="1:12" ht="21.75" customHeight="1" x14ac:dyDescent="0.3">
      <c r="A2" s="232" t="s">
        <v>1</v>
      </c>
      <c r="B2" s="233"/>
      <c r="C2" s="166"/>
      <c r="D2" s="189" t="s">
        <v>64</v>
      </c>
      <c r="E2" s="189"/>
      <c r="F2" s="189"/>
      <c r="G2" s="203"/>
      <c r="H2" s="165" t="s">
        <v>103</v>
      </c>
      <c r="I2" s="166"/>
      <c r="J2" s="166"/>
      <c r="K2" s="189" t="s">
        <v>135</v>
      </c>
      <c r="L2" s="235"/>
    </row>
    <row r="3" spans="1:12" ht="21.75" customHeight="1" x14ac:dyDescent="0.3">
      <c r="A3" s="232" t="s">
        <v>2</v>
      </c>
      <c r="B3" s="233"/>
      <c r="C3" s="166"/>
      <c r="D3" s="204" t="s">
        <v>64</v>
      </c>
      <c r="E3" s="204"/>
      <c r="F3" s="204"/>
      <c r="G3" s="204"/>
      <c r="H3" s="165" t="s">
        <v>38</v>
      </c>
      <c r="I3" s="166"/>
      <c r="J3" s="166"/>
      <c r="K3" s="189" t="s">
        <v>64</v>
      </c>
      <c r="L3" s="190"/>
    </row>
    <row r="4" spans="1:12" ht="21.75" customHeight="1" x14ac:dyDescent="0.3">
      <c r="A4" s="232" t="s">
        <v>260</v>
      </c>
      <c r="B4" s="233"/>
      <c r="C4" s="166"/>
      <c r="D4" s="189" t="s">
        <v>136</v>
      </c>
      <c r="E4" s="189"/>
      <c r="F4" s="189"/>
      <c r="G4" s="203"/>
      <c r="H4" s="165" t="s">
        <v>39</v>
      </c>
      <c r="I4" s="166"/>
      <c r="J4" s="166"/>
      <c r="K4" s="189" t="s">
        <v>137</v>
      </c>
      <c r="L4" s="190"/>
    </row>
    <row r="5" spans="1:12" ht="21.75" customHeight="1" x14ac:dyDescent="0.3">
      <c r="A5" s="232" t="s">
        <v>281</v>
      </c>
      <c r="B5" s="166"/>
      <c r="C5" s="166"/>
      <c r="D5" s="189" t="s">
        <v>283</v>
      </c>
      <c r="E5" s="331"/>
      <c r="F5" s="331"/>
      <c r="G5" s="332"/>
      <c r="H5" s="165" t="s">
        <v>282</v>
      </c>
      <c r="I5" s="166"/>
      <c r="J5" s="166"/>
      <c r="K5" s="189" t="s">
        <v>284</v>
      </c>
      <c r="L5" s="190"/>
    </row>
    <row r="6" spans="1:12" ht="21.75" customHeight="1" x14ac:dyDescent="0.3">
      <c r="A6" s="232" t="s">
        <v>125</v>
      </c>
      <c r="B6" s="166"/>
      <c r="C6" s="166"/>
      <c r="D6" s="166"/>
      <c r="E6" s="189" t="s">
        <v>64</v>
      </c>
      <c r="F6" s="189"/>
      <c r="G6" s="203"/>
      <c r="H6" s="165" t="s">
        <v>40</v>
      </c>
      <c r="I6" s="166"/>
      <c r="J6" s="166"/>
      <c r="K6" s="193" t="s">
        <v>98</v>
      </c>
      <c r="L6" s="190"/>
    </row>
    <row r="7" spans="1:12" ht="21.75" customHeight="1" x14ac:dyDescent="0.3">
      <c r="A7" s="232" t="s">
        <v>126</v>
      </c>
      <c r="B7" s="166"/>
      <c r="C7" s="166"/>
      <c r="D7" s="166"/>
      <c r="E7" s="189" t="s">
        <v>64</v>
      </c>
      <c r="F7" s="189"/>
      <c r="G7" s="203"/>
      <c r="H7" s="165" t="s">
        <v>41</v>
      </c>
      <c r="I7" s="166"/>
      <c r="J7" s="166"/>
      <c r="K7" s="189" t="s">
        <v>98</v>
      </c>
      <c r="L7" s="190"/>
    </row>
    <row r="8" spans="1:12" ht="21.75" customHeight="1" x14ac:dyDescent="0.3">
      <c r="A8" s="232" t="s">
        <v>285</v>
      </c>
      <c r="B8" s="166"/>
      <c r="C8" s="166"/>
      <c r="D8" s="189" t="s">
        <v>286</v>
      </c>
      <c r="E8" s="331"/>
      <c r="F8" s="331"/>
      <c r="G8" s="332"/>
      <c r="H8" s="165" t="s">
        <v>287</v>
      </c>
      <c r="I8" s="166"/>
      <c r="J8" s="166"/>
      <c r="K8" s="189" t="s">
        <v>290</v>
      </c>
      <c r="L8" s="190"/>
    </row>
    <row r="9" spans="1:12" ht="21.75" customHeight="1" x14ac:dyDescent="0.3">
      <c r="A9" s="232" t="s">
        <v>140</v>
      </c>
      <c r="B9" s="166"/>
      <c r="C9" s="314" t="s">
        <v>64</v>
      </c>
      <c r="D9" s="314"/>
      <c r="E9" s="314"/>
      <c r="F9" s="314"/>
      <c r="G9" s="314"/>
      <c r="H9" s="314"/>
      <c r="I9" s="314"/>
      <c r="J9" s="314"/>
      <c r="K9" s="314"/>
      <c r="L9" s="58" t="s">
        <v>144</v>
      </c>
    </row>
    <row r="10" spans="1:12" ht="21.75" customHeight="1" thickBot="1" x14ac:dyDescent="0.35">
      <c r="A10" s="337" t="s">
        <v>3</v>
      </c>
      <c r="B10" s="338"/>
      <c r="C10" s="168"/>
      <c r="D10" s="191" t="s">
        <v>138</v>
      </c>
      <c r="E10" s="185"/>
      <c r="F10" s="185"/>
      <c r="G10" s="192"/>
      <c r="H10" s="167" t="s">
        <v>94</v>
      </c>
      <c r="I10" s="168"/>
      <c r="J10" s="168"/>
      <c r="K10" s="185" t="s">
        <v>67</v>
      </c>
      <c r="L10" s="186"/>
    </row>
    <row r="11" spans="1:12" ht="21.75" customHeight="1" x14ac:dyDescent="0.3">
      <c r="A11" s="194" t="s">
        <v>4</v>
      </c>
      <c r="B11" s="195"/>
      <c r="C11" s="196"/>
      <c r="D11" s="36"/>
      <c r="E11" s="339" t="s">
        <v>104</v>
      </c>
      <c r="F11" s="340"/>
      <c r="G11" s="340"/>
      <c r="H11" s="340"/>
      <c r="I11" s="340"/>
      <c r="J11" s="340"/>
      <c r="K11" s="340"/>
      <c r="L11" s="341"/>
    </row>
    <row r="12" spans="1:12" ht="21.75" customHeight="1" x14ac:dyDescent="0.3">
      <c r="A12" s="194" t="s">
        <v>99</v>
      </c>
      <c r="B12" s="195"/>
      <c r="C12" s="196"/>
      <c r="D12" s="37">
        <v>0</v>
      </c>
      <c r="E12" s="342" t="s">
        <v>42</v>
      </c>
      <c r="F12" s="343"/>
      <c r="G12" s="343"/>
      <c r="H12" s="343"/>
      <c r="I12" s="343"/>
      <c r="J12" s="343"/>
      <c r="K12" s="343"/>
      <c r="L12" s="344"/>
    </row>
    <row r="13" spans="1:12" ht="21.75" customHeight="1" x14ac:dyDescent="0.3">
      <c r="A13" s="335"/>
      <c r="B13" s="196"/>
      <c r="C13" s="196"/>
      <c r="D13" s="196"/>
      <c r="E13" s="196"/>
      <c r="F13" s="196"/>
      <c r="G13" s="196"/>
      <c r="H13" s="196"/>
      <c r="I13" s="196"/>
      <c r="J13" s="196"/>
      <c r="K13" s="196"/>
      <c r="L13" s="336"/>
    </row>
    <row r="14" spans="1:12" ht="21.75" customHeight="1" thickBot="1" x14ac:dyDescent="0.35">
      <c r="A14" s="194" t="s">
        <v>5</v>
      </c>
      <c r="B14" s="195"/>
      <c r="C14" s="196"/>
      <c r="D14" s="15">
        <f>D11+D12</f>
        <v>0</v>
      </c>
      <c r="E14" s="345"/>
      <c r="F14" s="196"/>
      <c r="G14" s="196"/>
      <c r="H14" s="196"/>
      <c r="I14" s="196"/>
      <c r="J14" s="196"/>
      <c r="K14" s="196"/>
      <c r="L14" s="336"/>
    </row>
    <row r="15" spans="1:12" ht="21.75" customHeight="1" thickTop="1" thickBot="1" x14ac:dyDescent="0.35">
      <c r="A15" s="182"/>
      <c r="B15" s="183"/>
      <c r="C15" s="183"/>
      <c r="D15" s="183"/>
      <c r="E15" s="183"/>
      <c r="F15" s="183"/>
      <c r="G15" s="183"/>
      <c r="H15" s="183"/>
      <c r="I15" s="183"/>
      <c r="J15" s="183"/>
      <c r="K15" s="183"/>
      <c r="L15" s="184"/>
    </row>
    <row r="16" spans="1:12" ht="21.75" customHeight="1" x14ac:dyDescent="0.3">
      <c r="A16" s="245" t="s">
        <v>6</v>
      </c>
      <c r="B16" s="246"/>
      <c r="C16" s="246"/>
      <c r="D16" s="115"/>
      <c r="E16" s="171"/>
      <c r="F16" s="172"/>
      <c r="G16" s="172"/>
      <c r="H16" s="172"/>
      <c r="I16" s="172"/>
      <c r="J16" s="35"/>
      <c r="K16" s="5" t="s">
        <v>47</v>
      </c>
      <c r="L16" s="30">
        <f>IFERROR((D16-D11)/D11,0)</f>
        <v>0</v>
      </c>
    </row>
    <row r="17" spans="1:12" ht="21.75" customHeight="1" x14ac:dyDescent="0.3">
      <c r="A17" s="245" t="s">
        <v>141</v>
      </c>
      <c r="B17" s="170"/>
      <c r="C17" s="170"/>
      <c r="D17" s="57">
        <v>0</v>
      </c>
      <c r="E17" s="206"/>
      <c r="F17" s="170"/>
      <c r="G17" s="170"/>
      <c r="H17" s="170"/>
      <c r="I17" s="170"/>
      <c r="J17" s="32"/>
      <c r="K17" s="11" t="s">
        <v>48</v>
      </c>
      <c r="L17" s="26">
        <f>D16-D11</f>
        <v>0</v>
      </c>
    </row>
    <row r="18" spans="1:12" ht="21.75" customHeight="1" x14ac:dyDescent="0.3">
      <c r="A18" s="316"/>
      <c r="B18" s="170"/>
      <c r="C18" s="170"/>
      <c r="D18" s="170"/>
      <c r="E18" s="170"/>
      <c r="F18" s="170"/>
      <c r="G18" s="170"/>
      <c r="H18" s="170"/>
      <c r="I18" s="170"/>
      <c r="J18" s="32"/>
      <c r="K18" s="11" t="s">
        <v>49</v>
      </c>
      <c r="L18" s="26">
        <f>D17-D12</f>
        <v>0</v>
      </c>
    </row>
    <row r="19" spans="1:12" ht="21.75" customHeight="1" thickBot="1" x14ac:dyDescent="0.35">
      <c r="A19" s="245" t="s">
        <v>7</v>
      </c>
      <c r="B19" s="246"/>
      <c r="C19" s="246"/>
      <c r="D19" s="8">
        <f>D16+D17</f>
        <v>0</v>
      </c>
      <c r="E19" s="169"/>
      <c r="F19" s="170"/>
      <c r="G19" s="170"/>
      <c r="H19" s="170"/>
      <c r="I19" s="170"/>
      <c r="J19" s="32"/>
      <c r="K19" s="11" t="s">
        <v>50</v>
      </c>
      <c r="L19" s="31">
        <f>IFERROR((D19-D14)/D14,0)</f>
        <v>0</v>
      </c>
    </row>
    <row r="20" spans="1:12" ht="21.75" customHeight="1" thickTop="1" x14ac:dyDescent="0.3">
      <c r="A20" s="205"/>
      <c r="B20" s="170"/>
      <c r="C20" s="170"/>
      <c r="D20" s="170"/>
      <c r="E20" s="170"/>
      <c r="F20" s="170"/>
      <c r="G20" s="170"/>
      <c r="H20" s="170"/>
      <c r="I20" s="170"/>
      <c r="J20" s="170"/>
      <c r="K20" s="170"/>
      <c r="L20" s="201"/>
    </row>
    <row r="21" spans="1:12" ht="21.75" customHeight="1" x14ac:dyDescent="0.3">
      <c r="A21" s="245" t="s">
        <v>115</v>
      </c>
      <c r="B21" s="246"/>
      <c r="C21" s="246"/>
      <c r="D21" s="246"/>
      <c r="E21" s="6" t="s">
        <v>59</v>
      </c>
      <c r="F21" s="6" t="s">
        <v>60</v>
      </c>
      <c r="G21" s="6" t="s">
        <v>61</v>
      </c>
      <c r="H21" s="6" t="s">
        <v>96</v>
      </c>
      <c r="I21" s="6" t="s">
        <v>62</v>
      </c>
      <c r="J21" s="169"/>
      <c r="K21" s="170"/>
      <c r="L21" s="201"/>
    </row>
    <row r="22" spans="1:12" ht="21.75" customHeight="1" x14ac:dyDescent="0.3">
      <c r="A22" s="207" t="s">
        <v>123</v>
      </c>
      <c r="B22" s="208"/>
      <c r="C22" s="208"/>
      <c r="D22" s="208"/>
      <c r="E22" s="38"/>
      <c r="F22" s="38"/>
      <c r="G22" s="38"/>
      <c r="H22" s="38"/>
      <c r="I22" s="9">
        <f>SUM(E22:H22)</f>
        <v>0</v>
      </c>
      <c r="J22" s="225" t="str">
        <f>IF(D16-I22=0,"","CHECK % and AMOUNTS")</f>
        <v/>
      </c>
      <c r="K22" s="226"/>
      <c r="L22" s="227"/>
    </row>
    <row r="23" spans="1:12" ht="21.75" customHeight="1" x14ac:dyDescent="0.3">
      <c r="A23" s="207" t="s">
        <v>124</v>
      </c>
      <c r="B23" s="208"/>
      <c r="C23" s="208"/>
      <c r="D23" s="208"/>
      <c r="E23" s="38"/>
      <c r="F23" s="38"/>
      <c r="G23" s="38"/>
      <c r="H23" s="38"/>
      <c r="I23" s="9">
        <f>SUM(E23:H23)</f>
        <v>0</v>
      </c>
      <c r="J23" s="225" t="str">
        <f>IF(D17-I23=0,"","CHECK % and AMOUNTS")</f>
        <v/>
      </c>
      <c r="K23" s="226"/>
      <c r="L23" s="227"/>
    </row>
    <row r="24" spans="1:12" ht="21.75" customHeight="1" x14ac:dyDescent="0.3">
      <c r="A24" s="205"/>
      <c r="B24" s="206"/>
      <c r="C24" s="170"/>
      <c r="D24" s="170"/>
      <c r="E24" s="10">
        <f>E22+E23</f>
        <v>0</v>
      </c>
      <c r="F24" s="10">
        <f>F22+F23</f>
        <v>0</v>
      </c>
      <c r="G24" s="10">
        <f>G22+G23</f>
        <v>0</v>
      </c>
      <c r="H24" s="10">
        <f>H22+H23</f>
        <v>0</v>
      </c>
      <c r="I24" s="10">
        <f>I22+I23</f>
        <v>0</v>
      </c>
      <c r="J24" s="200"/>
      <c r="K24" s="170"/>
      <c r="L24" s="201"/>
    </row>
    <row r="25" spans="1:12" ht="21.75" customHeight="1" x14ac:dyDescent="0.3">
      <c r="A25" s="205"/>
      <c r="B25" s="206"/>
      <c r="C25" s="206"/>
      <c r="D25" s="206"/>
      <c r="E25" s="206"/>
      <c r="F25" s="206"/>
      <c r="G25" s="206"/>
      <c r="H25" s="206"/>
      <c r="I25" s="206"/>
      <c r="J25" s="206"/>
      <c r="K25" s="206"/>
      <c r="L25" s="209"/>
    </row>
    <row r="26" spans="1:12" ht="21.75" customHeight="1" x14ac:dyDescent="0.3">
      <c r="A26" s="245" t="s">
        <v>112</v>
      </c>
      <c r="B26" s="246"/>
      <c r="C26" s="246"/>
      <c r="D26" s="24" t="s">
        <v>97</v>
      </c>
      <c r="E26" s="25">
        <f>IFERROR(E24/$D19,0)</f>
        <v>0</v>
      </c>
      <c r="F26" s="25">
        <f>IFERROR(F24/$D19,0)</f>
        <v>0</v>
      </c>
      <c r="G26" s="25">
        <f>IFERROR(G24/$D19,0)</f>
        <v>0</v>
      </c>
      <c r="H26" s="25">
        <f>IFERROR(H24/$D19,0)</f>
        <v>0</v>
      </c>
      <c r="I26" s="25">
        <f>SUM(E26:H26)</f>
        <v>0</v>
      </c>
      <c r="J26" s="52" t="str">
        <f>IF(I26=100%,"","% MUST be 100%")</f>
        <v>% MUST be 100%</v>
      </c>
      <c r="K26" s="206"/>
      <c r="L26" s="209"/>
    </row>
    <row r="27" spans="1:12" ht="21.75" customHeight="1" x14ac:dyDescent="0.3">
      <c r="A27" s="205"/>
      <c r="B27" s="206"/>
      <c r="C27" s="206"/>
      <c r="D27" s="206"/>
      <c r="E27" s="206"/>
      <c r="F27" s="206"/>
      <c r="G27" s="206"/>
      <c r="H27" s="206"/>
      <c r="I27" s="206"/>
      <c r="J27" s="206"/>
      <c r="K27" s="206"/>
      <c r="L27" s="209"/>
    </row>
    <row r="28" spans="1:12" ht="21.75" customHeight="1" x14ac:dyDescent="0.3">
      <c r="A28" s="205"/>
      <c r="B28" s="206"/>
      <c r="C28" s="12" t="s">
        <v>59</v>
      </c>
      <c r="D28" s="9">
        <f>E22+E23</f>
        <v>0</v>
      </c>
      <c r="E28" s="169"/>
      <c r="F28" s="170"/>
      <c r="G28" s="170"/>
      <c r="H28" s="170"/>
      <c r="I28" s="170"/>
      <c r="J28" s="170"/>
      <c r="K28" s="170"/>
      <c r="L28" s="201"/>
    </row>
    <row r="29" spans="1:12" ht="21.75" customHeight="1" thickBot="1" x14ac:dyDescent="0.35">
      <c r="A29" s="205"/>
      <c r="B29" s="206"/>
      <c r="C29" s="12" t="s">
        <v>95</v>
      </c>
      <c r="D29" s="9">
        <f>I22+I23-D28</f>
        <v>0</v>
      </c>
      <c r="E29" s="32"/>
      <c r="F29" s="188" t="str">
        <f>""&amp;IF(F24&gt;0,F21,"")&amp;"/ "&amp;IF(G24&gt;0,G21,"")&amp;"/"&amp;IF(H24&gt;0,H21,"")</f>
        <v>/ /</v>
      </c>
      <c r="G29" s="188"/>
      <c r="H29" s="188"/>
      <c r="I29" s="188"/>
      <c r="J29" s="169"/>
      <c r="K29" s="170"/>
      <c r="L29" s="201"/>
    </row>
    <row r="30" spans="1:12" ht="21.75" customHeight="1" thickBot="1" x14ac:dyDescent="0.35">
      <c r="A30" s="205"/>
      <c r="B30" s="206"/>
      <c r="C30" s="206"/>
      <c r="D30" s="4">
        <f>SUM(D28:D29)</f>
        <v>0</v>
      </c>
      <c r="E30" s="320" t="str">
        <f>IF(D19-D30=0,"","CHECK % and AMOUNTS - TOTAL INCORRECT")</f>
        <v/>
      </c>
      <c r="F30" s="239"/>
      <c r="G30" s="239"/>
      <c r="H30" s="239"/>
      <c r="I30" s="239"/>
      <c r="J30" s="239"/>
      <c r="K30" s="239"/>
      <c r="L30" s="240"/>
    </row>
    <row r="31" spans="1:12" ht="21.75" customHeight="1" thickTop="1" thickBot="1" x14ac:dyDescent="0.35">
      <c r="A31" s="317"/>
      <c r="B31" s="318"/>
      <c r="C31" s="318"/>
      <c r="D31" s="318"/>
      <c r="E31" s="318"/>
      <c r="F31" s="318"/>
      <c r="G31" s="318"/>
      <c r="H31" s="318"/>
      <c r="I31" s="318"/>
      <c r="J31" s="318"/>
      <c r="K31" s="318"/>
      <c r="L31" s="319"/>
    </row>
    <row r="32" spans="1:12" ht="21.75" customHeight="1" x14ac:dyDescent="0.3">
      <c r="A32" s="247" t="s">
        <v>111</v>
      </c>
      <c r="B32" s="248"/>
      <c r="C32" s="248"/>
      <c r="D32" s="39"/>
      <c r="E32" s="244"/>
      <c r="F32" s="172"/>
      <c r="G32" s="172"/>
      <c r="H32" s="172"/>
      <c r="I32" s="172"/>
      <c r="J32" s="34"/>
      <c r="K32" s="19" t="s">
        <v>92</v>
      </c>
      <c r="L32" s="28">
        <f>IFERROR((D32-D16)/D16,0)</f>
        <v>0</v>
      </c>
    </row>
    <row r="33" spans="1:12" ht="21.75" customHeight="1" x14ac:dyDescent="0.3">
      <c r="A33" s="210" t="s">
        <v>236</v>
      </c>
      <c r="B33" s="170"/>
      <c r="C33" s="170"/>
      <c r="D33" s="114"/>
      <c r="E33" s="34"/>
      <c r="F33" s="333" t="s">
        <v>289</v>
      </c>
      <c r="G33" s="334"/>
      <c r="H33" s="334"/>
      <c r="I33" s="334"/>
      <c r="J33" s="34"/>
      <c r="K33" s="19" t="s">
        <v>68</v>
      </c>
      <c r="L33" s="27">
        <f>D32-D16</f>
        <v>0</v>
      </c>
    </row>
    <row r="34" spans="1:12" ht="21.75" customHeight="1" x14ac:dyDescent="0.3">
      <c r="A34" s="213"/>
      <c r="B34" s="170"/>
      <c r="C34" s="170"/>
      <c r="D34" s="170"/>
      <c r="E34" s="170"/>
      <c r="F34" s="170"/>
      <c r="G34" s="170"/>
      <c r="H34" s="170"/>
      <c r="I34" s="170"/>
      <c r="J34" s="34"/>
      <c r="K34" s="19" t="s">
        <v>93</v>
      </c>
      <c r="L34" s="27">
        <f>D33-D17</f>
        <v>0</v>
      </c>
    </row>
    <row r="35" spans="1:12" ht="21.75" customHeight="1" thickBot="1" x14ac:dyDescent="0.35">
      <c r="A35" s="210" t="s">
        <v>8</v>
      </c>
      <c r="B35" s="211"/>
      <c r="C35" s="211"/>
      <c r="D35" s="113">
        <f>D32+D33</f>
        <v>0</v>
      </c>
      <c r="E35" s="241"/>
      <c r="F35" s="213"/>
      <c r="G35" s="213"/>
      <c r="H35" s="213"/>
      <c r="I35" s="213"/>
      <c r="J35" s="34"/>
      <c r="K35" s="19" t="s">
        <v>50</v>
      </c>
      <c r="L35" s="29">
        <f>IFERROR((D35-D19)/D19,0)</f>
        <v>0</v>
      </c>
    </row>
    <row r="36" spans="1:12" ht="21.75" customHeight="1" thickTop="1" x14ac:dyDescent="0.3">
      <c r="A36" s="212"/>
      <c r="B36" s="213"/>
      <c r="C36" s="213"/>
      <c r="D36" s="213"/>
      <c r="E36" s="213"/>
      <c r="F36" s="213"/>
      <c r="G36" s="213"/>
      <c r="H36" s="213"/>
      <c r="I36" s="213"/>
      <c r="J36" s="213"/>
      <c r="K36" s="213"/>
      <c r="L36" s="214"/>
    </row>
    <row r="37" spans="1:12" ht="21.75" customHeight="1" x14ac:dyDescent="0.3">
      <c r="A37" s="210" t="s">
        <v>114</v>
      </c>
      <c r="B37" s="211"/>
      <c r="C37" s="211"/>
      <c r="D37" s="211"/>
      <c r="E37" s="18" t="s">
        <v>59</v>
      </c>
      <c r="F37" s="18" t="s">
        <v>60</v>
      </c>
      <c r="G37" s="18" t="s">
        <v>61</v>
      </c>
      <c r="H37" s="18" t="s">
        <v>96</v>
      </c>
      <c r="I37" s="18" t="s">
        <v>62</v>
      </c>
      <c r="J37" s="241"/>
      <c r="K37" s="170"/>
      <c r="L37" s="201"/>
    </row>
    <row r="38" spans="1:12" ht="21.75" customHeight="1" x14ac:dyDescent="0.3">
      <c r="A38" s="330" t="s">
        <v>121</v>
      </c>
      <c r="B38" s="208"/>
      <c r="C38" s="208"/>
      <c r="D38" s="208"/>
      <c r="E38" s="39"/>
      <c r="F38" s="39"/>
      <c r="G38" s="39"/>
      <c r="H38" s="39"/>
      <c r="I38" s="16">
        <f>SUM(E38:H38)</f>
        <v>0</v>
      </c>
      <c r="J38" s="242" t="str">
        <f>IF(D32-I38=0,"","CHECK % and AMOUNTS")</f>
        <v/>
      </c>
      <c r="K38" s="226"/>
      <c r="L38" s="227"/>
    </row>
    <row r="39" spans="1:12" ht="21.75" customHeight="1" x14ac:dyDescent="0.3">
      <c r="A39" s="330" t="s">
        <v>122</v>
      </c>
      <c r="B39" s="208"/>
      <c r="C39" s="208"/>
      <c r="D39" s="208"/>
      <c r="E39" s="39"/>
      <c r="F39" s="39"/>
      <c r="G39" s="39"/>
      <c r="H39" s="39"/>
      <c r="I39" s="16">
        <f>SUM(E39:H39)</f>
        <v>0</v>
      </c>
      <c r="J39" s="242" t="str">
        <f>IF(D33-I39=0,"","CHECK % and AMOUNTS")</f>
        <v/>
      </c>
      <c r="K39" s="226"/>
      <c r="L39" s="227"/>
    </row>
    <row r="40" spans="1:12" ht="21.75" customHeight="1" x14ac:dyDescent="0.3">
      <c r="A40" s="212"/>
      <c r="B40" s="213"/>
      <c r="C40" s="213"/>
      <c r="D40" s="213"/>
      <c r="E40" s="20">
        <f>SUM(E38:E39)</f>
        <v>0</v>
      </c>
      <c r="F40" s="20">
        <f t="shared" ref="F40:I40" si="0">SUM(F38:F39)</f>
        <v>0</v>
      </c>
      <c r="G40" s="20">
        <f t="shared" si="0"/>
        <v>0</v>
      </c>
      <c r="H40" s="20">
        <f t="shared" si="0"/>
        <v>0</v>
      </c>
      <c r="I40" s="20">
        <f t="shared" si="0"/>
        <v>0</v>
      </c>
      <c r="J40" s="243"/>
      <c r="K40" s="170"/>
      <c r="L40" s="201"/>
    </row>
    <row r="41" spans="1:12" ht="21.75" customHeight="1" x14ac:dyDescent="0.3">
      <c r="A41" s="212"/>
      <c r="B41" s="213"/>
      <c r="C41" s="213"/>
      <c r="D41" s="213"/>
      <c r="E41" s="213"/>
      <c r="F41" s="213"/>
      <c r="G41" s="213"/>
      <c r="H41" s="213"/>
      <c r="I41" s="213"/>
      <c r="J41" s="213"/>
      <c r="K41" s="213"/>
      <c r="L41" s="214"/>
    </row>
    <row r="42" spans="1:12" ht="21.75" customHeight="1" x14ac:dyDescent="0.3">
      <c r="A42" s="210" t="s">
        <v>113</v>
      </c>
      <c r="B42" s="211"/>
      <c r="C42" s="211"/>
      <c r="D42" s="22" t="s">
        <v>97</v>
      </c>
      <c r="E42" s="23">
        <f>IFERROR(E40/$D35,0)</f>
        <v>0</v>
      </c>
      <c r="F42" s="23">
        <f>IFERROR(F40/$D35,0)</f>
        <v>0</v>
      </c>
      <c r="G42" s="23">
        <f>IFERROR(G40/$D35,0)</f>
        <v>0</v>
      </c>
      <c r="H42" s="23">
        <f>IFERROR(H40/$D35,0)</f>
        <v>0</v>
      </c>
      <c r="I42" s="23">
        <f>SUM(E42:H42)</f>
        <v>0</v>
      </c>
      <c r="J42" s="51" t="str">
        <f>IF(I42=100%,"","% MUST be 100%")</f>
        <v>% MUST be 100%</v>
      </c>
      <c r="K42" s="241"/>
      <c r="L42" s="201"/>
    </row>
    <row r="43" spans="1:12" ht="21.75" customHeight="1" x14ac:dyDescent="0.3">
      <c r="A43" s="212"/>
      <c r="B43" s="213"/>
      <c r="C43" s="213"/>
      <c r="D43" s="213"/>
      <c r="E43" s="213"/>
      <c r="F43" s="213"/>
      <c r="G43" s="213"/>
      <c r="H43" s="213"/>
      <c r="I43" s="213"/>
      <c r="J43" s="213"/>
      <c r="K43" s="213"/>
      <c r="L43" s="214"/>
    </row>
    <row r="44" spans="1:12" ht="21.75" customHeight="1" x14ac:dyDescent="0.3">
      <c r="A44" s="210"/>
      <c r="B44" s="211"/>
      <c r="C44" s="21" t="s">
        <v>59</v>
      </c>
      <c r="D44" s="16">
        <f>E38+E39</f>
        <v>0</v>
      </c>
      <c r="E44" s="241"/>
      <c r="F44" s="170"/>
      <c r="G44" s="170"/>
      <c r="H44" s="170"/>
      <c r="I44" s="170"/>
      <c r="J44" s="170"/>
      <c r="K44" s="170"/>
      <c r="L44" s="201"/>
    </row>
    <row r="45" spans="1:12" ht="21.75" customHeight="1" thickBot="1" x14ac:dyDescent="0.35">
      <c r="A45" s="212"/>
      <c r="B45" s="213"/>
      <c r="C45" s="21" t="s">
        <v>95</v>
      </c>
      <c r="D45" s="16">
        <f>I38+I39-D44</f>
        <v>0</v>
      </c>
      <c r="E45" s="34"/>
      <c r="F45" s="187" t="str">
        <f>""&amp;IF(F40&gt;0,F37,"")&amp;"/ "&amp;IF(G40&gt;0,G37,"")&amp;"/"&amp;IF(H40&gt;0,H37,"")</f>
        <v>/ /</v>
      </c>
      <c r="G45" s="187"/>
      <c r="H45" s="187"/>
      <c r="I45" s="187"/>
      <c r="J45" s="241"/>
      <c r="K45" s="170"/>
      <c r="L45" s="201"/>
    </row>
    <row r="46" spans="1:12" ht="21.75" customHeight="1" thickBot="1" x14ac:dyDescent="0.35">
      <c r="A46" s="212"/>
      <c r="B46" s="213"/>
      <c r="C46" s="213"/>
      <c r="D46" s="17">
        <f>SUM(D44:D45)</f>
        <v>0</v>
      </c>
      <c r="E46" s="238" t="str">
        <f>IF(D35-D46=0,"","CHECK % and AMOUNTS - TOTAL INCORRECT")</f>
        <v/>
      </c>
      <c r="F46" s="239"/>
      <c r="G46" s="239"/>
      <c r="H46" s="239"/>
      <c r="I46" s="239"/>
      <c r="J46" s="239"/>
      <c r="K46" s="239"/>
      <c r="L46" s="240"/>
    </row>
    <row r="47" spans="1:12" ht="21.75" customHeight="1" thickTop="1" thickBot="1" x14ac:dyDescent="0.35">
      <c r="A47" s="321"/>
      <c r="B47" s="322"/>
      <c r="C47" s="322"/>
      <c r="D47" s="322"/>
      <c r="E47" s="322"/>
      <c r="F47" s="322"/>
      <c r="G47" s="322"/>
      <c r="H47" s="322"/>
      <c r="I47" s="322"/>
      <c r="J47" s="322"/>
      <c r="K47" s="322"/>
      <c r="L47" s="323"/>
    </row>
    <row r="48" spans="1:12" ht="21.75" customHeight="1" thickBot="1" x14ac:dyDescent="0.35">
      <c r="A48" s="324" t="s">
        <v>9</v>
      </c>
      <c r="B48" s="325"/>
      <c r="C48" s="325"/>
      <c r="D48" s="326"/>
      <c r="E48" s="308" t="s">
        <v>72</v>
      </c>
      <c r="F48" s="198"/>
      <c r="G48" s="198"/>
      <c r="H48" s="198"/>
      <c r="I48" s="198"/>
      <c r="J48" s="198"/>
      <c r="K48" s="198"/>
      <c r="L48" s="40">
        <f>IFERROR((D35-D14)/D14,0)</f>
        <v>0</v>
      </c>
    </row>
    <row r="49" spans="1:12" ht="21.75" customHeight="1" x14ac:dyDescent="0.3">
      <c r="A49" s="327" t="s">
        <v>69</v>
      </c>
      <c r="B49" s="328"/>
      <c r="C49" s="328"/>
      <c r="D49" s="329"/>
      <c r="E49" s="309" t="s">
        <v>73</v>
      </c>
      <c r="F49" s="166"/>
      <c r="G49" s="166"/>
      <c r="H49" s="166"/>
      <c r="I49" s="166"/>
      <c r="J49" s="166"/>
      <c r="K49" s="166"/>
      <c r="L49" s="41">
        <f>D35-D14</f>
        <v>0</v>
      </c>
    </row>
    <row r="50" spans="1:12" ht="21.75" customHeight="1" x14ac:dyDescent="0.3">
      <c r="A50" s="253" t="s">
        <v>139</v>
      </c>
      <c r="B50" s="254"/>
      <c r="C50" s="254"/>
      <c r="D50" s="255"/>
      <c r="E50" s="310" t="s">
        <v>74</v>
      </c>
      <c r="F50" s="166"/>
      <c r="G50" s="166"/>
      <c r="H50" s="166"/>
      <c r="I50" s="166"/>
      <c r="J50" s="166"/>
      <c r="K50" s="166"/>
      <c r="L50" s="42">
        <f>D33-D12</f>
        <v>0</v>
      </c>
    </row>
    <row r="51" spans="1:12" ht="21.75" customHeight="1" thickBot="1" x14ac:dyDescent="0.35">
      <c r="A51" s="215" t="s">
        <v>70</v>
      </c>
      <c r="B51" s="216"/>
      <c r="C51" s="216"/>
      <c r="D51" s="217"/>
      <c r="E51" s="311" t="s">
        <v>75</v>
      </c>
      <c r="F51" s="168"/>
      <c r="G51" s="168"/>
      <c r="H51" s="168"/>
      <c r="I51" s="168"/>
      <c r="J51" s="168"/>
      <c r="K51" s="168"/>
      <c r="L51" s="43">
        <f>IFERROR((D33-D12)/D11,0)</f>
        <v>0</v>
      </c>
    </row>
    <row r="52" spans="1:12" ht="21.75" customHeight="1" x14ac:dyDescent="0.3">
      <c r="A52" s="218" t="s">
        <v>10</v>
      </c>
      <c r="B52" s="219"/>
      <c r="C52" s="220"/>
      <c r="D52" s="221"/>
      <c r="E52" s="44" t="s">
        <v>91</v>
      </c>
      <c r="F52" s="197" t="s">
        <v>76</v>
      </c>
      <c r="G52" s="198"/>
      <c r="H52" s="198"/>
      <c r="I52" s="198"/>
      <c r="J52" s="198"/>
      <c r="K52" s="198"/>
      <c r="L52" s="199"/>
    </row>
    <row r="53" spans="1:12" ht="21.75" customHeight="1" thickBot="1" x14ac:dyDescent="0.35">
      <c r="A53" s="262" t="s">
        <v>11</v>
      </c>
      <c r="B53" s="263"/>
      <c r="C53" s="149"/>
      <c r="D53" s="150"/>
      <c r="E53" s="45" t="s">
        <v>91</v>
      </c>
      <c r="F53" s="159" t="s">
        <v>77</v>
      </c>
      <c r="G53" s="160"/>
      <c r="H53" s="160"/>
      <c r="I53" s="160"/>
      <c r="J53" s="160"/>
      <c r="K53" s="160"/>
      <c r="L53" s="161"/>
    </row>
    <row r="54" spans="1:12" ht="22.5" customHeight="1" thickBot="1" x14ac:dyDescent="0.35">
      <c r="A54" s="264" t="s">
        <v>127</v>
      </c>
      <c r="B54" s="265"/>
      <c r="C54" s="265"/>
      <c r="D54" s="266"/>
      <c r="E54" s="46" t="str">
        <f>IF(L48&gt;20%,(IF(L49&gt;15000,"YES")),(IF(L48&lt;=20%,"NO")))</f>
        <v>NO</v>
      </c>
      <c r="F54" s="197" t="s">
        <v>78</v>
      </c>
      <c r="G54" s="300"/>
      <c r="H54" s="300"/>
      <c r="I54" s="300"/>
      <c r="J54" s="300"/>
      <c r="K54" s="300"/>
      <c r="L54" s="301"/>
    </row>
    <row r="55" spans="1:12" ht="21.75" customHeight="1" thickBot="1" x14ac:dyDescent="0.35">
      <c r="A55" s="179" t="s">
        <v>71</v>
      </c>
      <c r="B55" s="180"/>
      <c r="C55" s="180"/>
      <c r="D55" s="181"/>
      <c r="E55" s="47" t="str">
        <f>IF(L51&gt;20%,(IF(L50&gt;15000,"YES")),(IF(L50&lt;15000,"NO")))</f>
        <v>NO</v>
      </c>
      <c r="F55" s="159" t="s">
        <v>79</v>
      </c>
      <c r="G55" s="160"/>
      <c r="H55" s="160"/>
      <c r="I55" s="160"/>
      <c r="J55" s="160"/>
      <c r="K55" s="160"/>
      <c r="L55" s="161"/>
    </row>
    <row r="56" spans="1:12" ht="21.75" customHeight="1" thickBot="1" x14ac:dyDescent="0.35">
      <c r="A56" s="267" t="s">
        <v>12</v>
      </c>
      <c r="B56" s="268"/>
      <c r="C56" s="151">
        <f>(C53-C52)*0.5+C52</f>
        <v>0</v>
      </c>
      <c r="D56" s="152"/>
      <c r="E56" s="48" t="str">
        <f>IF(AND(L48&gt;25%,L49&gt;25000)=TRUE,"YES","NO")</f>
        <v>NO</v>
      </c>
      <c r="F56" s="302" t="s">
        <v>80</v>
      </c>
      <c r="G56" s="303"/>
      <c r="H56" s="303"/>
      <c r="I56" s="303"/>
      <c r="J56" s="303"/>
      <c r="K56" s="303"/>
      <c r="L56" s="304"/>
    </row>
    <row r="57" spans="1:12" ht="21.75" customHeight="1" thickBot="1" x14ac:dyDescent="0.35">
      <c r="A57" s="175" t="s">
        <v>13</v>
      </c>
      <c r="B57" s="176"/>
      <c r="C57" s="177">
        <f>(C53-C52)*0.75+C52</f>
        <v>0</v>
      </c>
      <c r="D57" s="178"/>
      <c r="E57" s="56" t="str">
        <f>IF(L51&gt;25%,(IF(L50&gt;25000,"YES")),(IF(L50&lt;=25000,"NO")))</f>
        <v>NO</v>
      </c>
      <c r="F57" s="305" t="s">
        <v>81</v>
      </c>
      <c r="G57" s="306"/>
      <c r="H57" s="306"/>
      <c r="I57" s="306"/>
      <c r="J57" s="306"/>
      <c r="K57" s="306"/>
      <c r="L57" s="307"/>
    </row>
    <row r="58" spans="1:12" ht="21.75" customHeight="1" thickTop="1" x14ac:dyDescent="0.3">
      <c r="A58" s="153" t="s">
        <v>14</v>
      </c>
      <c r="B58" s="154"/>
      <c r="C58" s="236" t="str">
        <f>D1</f>
        <v>Enter Employee First/Last Name</v>
      </c>
      <c r="D58" s="237"/>
      <c r="E58" s="269" t="s">
        <v>82</v>
      </c>
      <c r="F58" s="270"/>
      <c r="G58" s="270"/>
      <c r="H58" s="270"/>
      <c r="I58" s="270"/>
      <c r="J58" s="270"/>
      <c r="K58" s="270"/>
      <c r="L58" s="271"/>
    </row>
    <row r="59" spans="1:12" ht="21.75" customHeight="1" thickBot="1" x14ac:dyDescent="0.35">
      <c r="A59" s="155" t="s">
        <v>15</v>
      </c>
      <c r="B59" s="156"/>
      <c r="C59" s="157" t="str">
        <f>D10</f>
        <v>Enter Effective Date HERE</v>
      </c>
      <c r="D59" s="158"/>
      <c r="E59" s="162" t="s">
        <v>261</v>
      </c>
      <c r="F59" s="163"/>
      <c r="G59" s="163"/>
      <c r="H59" s="163"/>
      <c r="I59" s="163"/>
      <c r="J59" s="163"/>
      <c r="K59" s="163"/>
      <c r="L59" s="164"/>
    </row>
    <row r="60" spans="1:12" ht="409.6" customHeight="1" thickBot="1" x14ac:dyDescent="0.35">
      <c r="A60" s="143"/>
      <c r="B60" s="144"/>
      <c r="C60" s="144"/>
      <c r="D60" s="144"/>
      <c r="E60" s="144"/>
      <c r="F60" s="144"/>
      <c r="G60" s="144"/>
      <c r="H60" s="144"/>
      <c r="I60" s="144"/>
      <c r="J60" s="144"/>
      <c r="K60" s="144"/>
      <c r="L60" s="145"/>
    </row>
    <row r="61" spans="1:12" ht="21.75" customHeight="1" x14ac:dyDescent="0.3">
      <c r="A61" s="146" t="s">
        <v>100</v>
      </c>
      <c r="B61" s="147"/>
      <c r="C61" s="147"/>
      <c r="D61" s="147"/>
      <c r="E61" s="147"/>
      <c r="F61" s="147"/>
      <c r="G61" s="147"/>
      <c r="H61" s="147"/>
      <c r="I61" s="147"/>
      <c r="J61" s="147"/>
      <c r="K61" s="147"/>
      <c r="L61" s="148"/>
    </row>
    <row r="62" spans="1:12" ht="21.75" customHeight="1" x14ac:dyDescent="0.3">
      <c r="A62" s="173" t="s">
        <v>16</v>
      </c>
      <c r="B62" s="174"/>
      <c r="C62" s="174"/>
      <c r="D62" s="142"/>
      <c r="E62" s="142"/>
      <c r="F62" s="142"/>
      <c r="G62" s="142"/>
      <c r="H62" s="142"/>
      <c r="I62" s="142"/>
      <c r="J62" s="142"/>
      <c r="K62" s="55"/>
      <c r="L62" s="49"/>
    </row>
    <row r="63" spans="1:12" ht="21.75" customHeight="1" x14ac:dyDescent="0.3">
      <c r="A63" s="140"/>
      <c r="B63" s="141"/>
      <c r="C63" s="141"/>
      <c r="D63" s="312" t="s">
        <v>83</v>
      </c>
      <c r="E63" s="313"/>
      <c r="F63" s="313"/>
      <c r="G63" s="222" t="s">
        <v>84</v>
      </c>
      <c r="H63" s="223"/>
      <c r="I63" s="223"/>
      <c r="J63" s="223"/>
      <c r="K63" s="50" t="s">
        <v>85</v>
      </c>
      <c r="L63" s="49"/>
    </row>
    <row r="64" spans="1:12" ht="21.75" customHeight="1" x14ac:dyDescent="0.3">
      <c r="A64" s="140"/>
      <c r="B64" s="141"/>
      <c r="C64" s="141"/>
      <c r="D64" s="141"/>
      <c r="E64" s="141"/>
      <c r="F64" s="141"/>
      <c r="G64" s="141"/>
      <c r="H64" s="141"/>
      <c r="I64" s="141"/>
      <c r="J64" s="141"/>
      <c r="K64" s="141"/>
      <c r="L64" s="261"/>
    </row>
    <row r="65" spans="1:12" ht="21.75" customHeight="1" x14ac:dyDescent="0.3">
      <c r="A65" s="173" t="s">
        <v>17</v>
      </c>
      <c r="B65" s="174"/>
      <c r="C65" s="174"/>
      <c r="D65" s="142"/>
      <c r="E65" s="142"/>
      <c r="F65" s="142"/>
      <c r="G65" s="142"/>
      <c r="H65" s="142"/>
      <c r="I65" s="142"/>
      <c r="J65" s="142"/>
      <c r="K65" s="138"/>
      <c r="L65" s="49"/>
    </row>
    <row r="66" spans="1:12" ht="21.75" customHeight="1" x14ac:dyDescent="0.3">
      <c r="A66" s="140"/>
      <c r="B66" s="141"/>
      <c r="C66" s="141"/>
      <c r="D66" s="312" t="s">
        <v>83</v>
      </c>
      <c r="E66" s="313"/>
      <c r="F66" s="313"/>
      <c r="G66" s="222" t="s">
        <v>84</v>
      </c>
      <c r="H66" s="224"/>
      <c r="I66" s="224"/>
      <c r="J66" s="224"/>
      <c r="K66" s="50" t="s">
        <v>85</v>
      </c>
      <c r="L66" s="49"/>
    </row>
    <row r="67" spans="1:12" ht="21.75" customHeight="1" x14ac:dyDescent="0.3">
      <c r="A67" s="140"/>
      <c r="B67" s="141"/>
      <c r="C67" s="141"/>
      <c r="D67" s="141"/>
      <c r="E67" s="141"/>
      <c r="F67" s="141"/>
      <c r="G67" s="141"/>
      <c r="H67" s="141"/>
      <c r="I67" s="141"/>
      <c r="J67" s="141"/>
      <c r="K67" s="141"/>
      <c r="L67" s="261"/>
    </row>
    <row r="68" spans="1:12" ht="21.75" customHeight="1" x14ac:dyDescent="0.3">
      <c r="A68" s="173" t="s">
        <v>18</v>
      </c>
      <c r="B68" s="174"/>
      <c r="C68" s="174"/>
      <c r="D68" s="142"/>
      <c r="E68" s="142"/>
      <c r="F68" s="142"/>
      <c r="G68" s="142"/>
      <c r="H68" s="142"/>
      <c r="I68" s="142"/>
      <c r="J68" s="142"/>
      <c r="K68" s="55"/>
      <c r="L68" s="49"/>
    </row>
    <row r="69" spans="1:12" ht="21.75" customHeight="1" x14ac:dyDescent="0.3">
      <c r="A69" s="140"/>
      <c r="B69" s="141"/>
      <c r="C69" s="141"/>
      <c r="D69" s="315" t="s">
        <v>83</v>
      </c>
      <c r="E69" s="224"/>
      <c r="F69" s="224"/>
      <c r="G69" s="222" t="s">
        <v>84</v>
      </c>
      <c r="H69" s="260"/>
      <c r="I69" s="260"/>
      <c r="J69" s="260"/>
      <c r="K69" s="50" t="s">
        <v>85</v>
      </c>
      <c r="L69" s="49"/>
    </row>
    <row r="70" spans="1:12" ht="21.75" customHeight="1" x14ac:dyDescent="0.3">
      <c r="A70" s="140"/>
      <c r="B70" s="141"/>
      <c r="C70" s="141"/>
      <c r="D70" s="141"/>
      <c r="E70" s="141"/>
      <c r="F70" s="141"/>
      <c r="G70" s="141"/>
      <c r="H70" s="141"/>
      <c r="I70" s="141"/>
      <c r="J70" s="141"/>
      <c r="K70" s="141"/>
      <c r="L70" s="261"/>
    </row>
    <row r="71" spans="1:12" ht="21.75" customHeight="1" x14ac:dyDescent="0.3">
      <c r="A71" s="173" t="s">
        <v>101</v>
      </c>
      <c r="B71" s="174"/>
      <c r="C71" s="174"/>
      <c r="D71" s="142"/>
      <c r="E71" s="142"/>
      <c r="F71" s="142"/>
      <c r="G71" s="142"/>
      <c r="H71" s="142"/>
      <c r="I71" s="142"/>
      <c r="J71" s="142"/>
      <c r="K71" s="55"/>
      <c r="L71" s="49"/>
    </row>
    <row r="72" spans="1:12" ht="21.75" customHeight="1" x14ac:dyDescent="0.3">
      <c r="A72" s="140"/>
      <c r="B72" s="141"/>
      <c r="C72" s="141"/>
      <c r="D72" s="272" t="s">
        <v>83</v>
      </c>
      <c r="E72" s="260"/>
      <c r="F72" s="260"/>
      <c r="G72" s="222" t="s">
        <v>84</v>
      </c>
      <c r="H72" s="260"/>
      <c r="I72" s="260"/>
      <c r="J72" s="260"/>
      <c r="K72" s="50" t="s">
        <v>85</v>
      </c>
      <c r="L72" s="49"/>
    </row>
    <row r="73" spans="1:12" ht="21.75" customHeight="1" x14ac:dyDescent="0.3">
      <c r="A73" s="140"/>
      <c r="B73" s="170"/>
      <c r="C73" s="170"/>
      <c r="D73" s="170"/>
      <c r="E73" s="170"/>
      <c r="F73" s="170"/>
      <c r="G73" s="170"/>
      <c r="H73" s="170"/>
      <c r="I73" s="170"/>
      <c r="J73" s="170"/>
      <c r="K73" s="170"/>
      <c r="L73" s="201"/>
    </row>
    <row r="74" spans="1:12" ht="21.75" customHeight="1" x14ac:dyDescent="0.3">
      <c r="A74" s="256" t="s">
        <v>19</v>
      </c>
      <c r="B74" s="257"/>
      <c r="C74" s="170"/>
      <c r="D74" s="170"/>
      <c r="E74" s="170"/>
      <c r="F74" s="170"/>
      <c r="G74" s="170"/>
      <c r="H74" s="170"/>
      <c r="I74" s="170"/>
      <c r="J74" s="170"/>
      <c r="K74" s="170"/>
      <c r="L74" s="201"/>
    </row>
    <row r="75" spans="1:12" ht="21.75" customHeight="1" x14ac:dyDescent="0.3">
      <c r="A75" s="140"/>
      <c r="B75" s="170"/>
      <c r="C75" s="170"/>
      <c r="D75" s="170"/>
      <c r="E75" s="170"/>
      <c r="F75" s="170"/>
      <c r="G75" s="170"/>
      <c r="H75" s="170"/>
      <c r="I75" s="170"/>
      <c r="J75" s="170"/>
      <c r="K75" s="170"/>
      <c r="L75" s="201"/>
    </row>
    <row r="76" spans="1:12" ht="21.75" customHeight="1" x14ac:dyDescent="0.3">
      <c r="A76" s="258" t="s">
        <v>20</v>
      </c>
      <c r="B76" s="259"/>
      <c r="C76" s="170"/>
      <c r="D76" s="170"/>
      <c r="E76" s="170"/>
      <c r="F76" s="170"/>
      <c r="G76" s="170"/>
      <c r="H76" s="170"/>
      <c r="I76" s="170"/>
      <c r="J76" s="170"/>
      <c r="K76" s="170"/>
      <c r="L76" s="201"/>
    </row>
    <row r="77" spans="1:12" ht="21.75" customHeight="1" x14ac:dyDescent="0.3">
      <c r="A77" s="276"/>
      <c r="B77" s="278" t="s">
        <v>86</v>
      </c>
      <c r="C77" s="279"/>
      <c r="D77" s="279"/>
      <c r="E77" s="279"/>
      <c r="F77" s="279"/>
      <c r="G77" s="279"/>
      <c r="H77" s="279"/>
      <c r="I77" s="279"/>
      <c r="J77" s="279"/>
      <c r="K77" s="170"/>
      <c r="L77" s="201"/>
    </row>
    <row r="78" spans="1:12" ht="21.75" customHeight="1" x14ac:dyDescent="0.3">
      <c r="A78" s="293"/>
      <c r="B78" s="280"/>
      <c r="C78" s="279"/>
      <c r="D78" s="279"/>
      <c r="E78" s="279"/>
      <c r="F78" s="279"/>
      <c r="G78" s="279"/>
      <c r="H78" s="279"/>
      <c r="I78" s="279"/>
      <c r="J78" s="279"/>
      <c r="K78" s="170"/>
      <c r="L78" s="201"/>
    </row>
    <row r="79" spans="1:12" ht="21.75" customHeight="1" x14ac:dyDescent="0.3">
      <c r="A79" s="276"/>
      <c r="B79" s="281" t="s">
        <v>262</v>
      </c>
      <c r="C79" s="281"/>
      <c r="D79" s="281"/>
      <c r="E79" s="281"/>
      <c r="F79" s="281"/>
      <c r="G79" s="281"/>
      <c r="H79" s="281"/>
      <c r="I79" s="281"/>
      <c r="J79" s="281"/>
      <c r="K79" s="279"/>
      <c r="L79" s="282"/>
    </row>
    <row r="80" spans="1:12" ht="21.75" customHeight="1" x14ac:dyDescent="0.3">
      <c r="A80" s="277"/>
      <c r="B80" s="281"/>
      <c r="C80" s="281"/>
      <c r="D80" s="281"/>
      <c r="E80" s="281"/>
      <c r="F80" s="281"/>
      <c r="G80" s="281"/>
      <c r="H80" s="281"/>
      <c r="I80" s="281"/>
      <c r="J80" s="281"/>
      <c r="K80" s="279"/>
      <c r="L80" s="282"/>
    </row>
    <row r="81" spans="1:12" ht="21.75" customHeight="1" thickBot="1" x14ac:dyDescent="0.35">
      <c r="A81" s="292"/>
      <c r="B81" s="288"/>
      <c r="C81" s="288"/>
      <c r="D81" s="288"/>
      <c r="E81" s="288"/>
      <c r="F81" s="288"/>
      <c r="G81" s="288"/>
      <c r="H81" s="288"/>
      <c r="I81" s="288"/>
      <c r="J81" s="288"/>
      <c r="K81" s="288"/>
      <c r="L81" s="289"/>
    </row>
    <row r="82" spans="1:12" ht="21.75" customHeight="1" x14ac:dyDescent="0.3">
      <c r="A82" s="283" t="s">
        <v>21</v>
      </c>
      <c r="B82" s="284"/>
      <c r="C82" s="284"/>
      <c r="D82" s="284"/>
      <c r="E82" s="284"/>
      <c r="F82" s="284"/>
      <c r="G82" s="284"/>
      <c r="H82" s="284"/>
      <c r="I82" s="284"/>
      <c r="J82" s="284"/>
      <c r="K82" s="284"/>
      <c r="L82" s="285"/>
    </row>
    <row r="83" spans="1:12" ht="39.75" customHeight="1" x14ac:dyDescent="0.3">
      <c r="A83" s="249" t="s">
        <v>102</v>
      </c>
      <c r="B83" s="250"/>
      <c r="C83" s="250"/>
      <c r="D83" s="250"/>
      <c r="E83" s="250"/>
      <c r="F83" s="250"/>
      <c r="G83" s="250"/>
      <c r="H83" s="250"/>
      <c r="I83" s="250"/>
      <c r="J83" s="250"/>
      <c r="K83" s="251"/>
      <c r="L83" s="252"/>
    </row>
    <row r="84" spans="1:12" ht="21.75" customHeight="1" x14ac:dyDescent="0.3">
      <c r="A84" s="273" t="s">
        <v>22</v>
      </c>
      <c r="B84" s="274"/>
      <c r="C84" s="274"/>
      <c r="D84" s="274"/>
      <c r="E84" s="274"/>
      <c r="F84" s="274"/>
      <c r="G84" s="274"/>
      <c r="H84" s="274"/>
      <c r="I84" s="274"/>
      <c r="J84" s="274"/>
      <c r="K84" s="274"/>
      <c r="L84" s="275"/>
    </row>
    <row r="85" spans="1:12" ht="21.75" customHeight="1" x14ac:dyDescent="0.3">
      <c r="A85" s="273" t="s">
        <v>87</v>
      </c>
      <c r="B85" s="274"/>
      <c r="C85" s="274"/>
      <c r="D85" s="274"/>
      <c r="E85" s="274"/>
      <c r="F85" s="274"/>
      <c r="G85" s="274"/>
      <c r="H85" s="274"/>
      <c r="I85" s="274"/>
      <c r="J85" s="274"/>
      <c r="K85" s="274"/>
      <c r="L85" s="275"/>
    </row>
    <row r="86" spans="1:12" ht="21.75" customHeight="1" x14ac:dyDescent="0.3">
      <c r="A86" s="273" t="s">
        <v>88</v>
      </c>
      <c r="B86" s="274"/>
      <c r="C86" s="274"/>
      <c r="D86" s="274"/>
      <c r="E86" s="274"/>
      <c r="F86" s="274"/>
      <c r="G86" s="274"/>
      <c r="H86" s="274"/>
      <c r="I86" s="274"/>
      <c r="J86" s="274"/>
      <c r="K86" s="274"/>
      <c r="L86" s="275"/>
    </row>
    <row r="87" spans="1:12" ht="21.75" customHeight="1" x14ac:dyDescent="0.3">
      <c r="A87" s="290" t="s">
        <v>89</v>
      </c>
      <c r="B87" s="291"/>
      <c r="C87" s="291"/>
      <c r="D87" s="291"/>
      <c r="E87" s="291"/>
      <c r="F87" s="291"/>
      <c r="G87" s="291"/>
      <c r="H87" s="291"/>
      <c r="I87" s="291"/>
      <c r="J87" s="291"/>
      <c r="K87" s="274"/>
      <c r="L87" s="275"/>
    </row>
    <row r="88" spans="1:12" ht="21.75" customHeight="1" x14ac:dyDescent="0.3">
      <c r="A88" s="297" t="s">
        <v>243</v>
      </c>
      <c r="B88" s="298"/>
      <c r="C88" s="298"/>
      <c r="D88" s="298"/>
      <c r="E88" s="298"/>
      <c r="F88" s="298"/>
      <c r="G88" s="298"/>
      <c r="H88" s="298"/>
      <c r="I88" s="298"/>
      <c r="J88" s="298"/>
      <c r="K88" s="298"/>
      <c r="L88" s="299"/>
    </row>
    <row r="89" spans="1:12" ht="21.75" customHeight="1" x14ac:dyDescent="0.3">
      <c r="A89" s="294" t="s">
        <v>242</v>
      </c>
      <c r="B89" s="295"/>
      <c r="C89" s="295"/>
      <c r="D89" s="295"/>
      <c r="E89" s="295"/>
      <c r="F89" s="295"/>
      <c r="G89" s="295"/>
      <c r="H89" s="295"/>
      <c r="I89" s="295"/>
      <c r="J89" s="295"/>
      <c r="K89" s="295"/>
      <c r="L89" s="296"/>
    </row>
    <row r="90" spans="1:12" ht="21.75" customHeight="1" thickBot="1" x14ac:dyDescent="0.35">
      <c r="A90" s="286" t="s">
        <v>90</v>
      </c>
      <c r="B90" s="287"/>
      <c r="C90" s="287"/>
      <c r="D90" s="287"/>
      <c r="E90" s="287"/>
      <c r="F90" s="287"/>
      <c r="G90" s="287"/>
      <c r="H90" s="287"/>
      <c r="I90" s="287"/>
      <c r="J90" s="287"/>
      <c r="K90" s="288"/>
      <c r="L90" s="289"/>
    </row>
    <row r="91" spans="1:12" ht="16.350000000000001" customHeight="1" x14ac:dyDescent="0.3">
      <c r="B91" s="1"/>
      <c r="C91" s="1"/>
      <c r="D91" s="1"/>
      <c r="E91" s="1"/>
      <c r="F91" s="1"/>
      <c r="G91" s="7"/>
      <c r="H91" s="1"/>
      <c r="I91" s="1"/>
      <c r="J91" s="1"/>
      <c r="K91" s="202" t="s">
        <v>288</v>
      </c>
      <c r="L91" s="202"/>
    </row>
    <row r="92" spans="1:12" ht="16.350000000000001" hidden="1" customHeight="1" x14ac:dyDescent="0.3"/>
    <row r="93" spans="1:12" ht="16.350000000000001" hidden="1" customHeight="1" x14ac:dyDescent="0.3">
      <c r="B93" s="1" t="s">
        <v>64</v>
      </c>
    </row>
    <row r="94" spans="1:12" ht="16.350000000000001" hidden="1" customHeight="1" x14ac:dyDescent="0.3">
      <c r="B94" s="1" t="s">
        <v>51</v>
      </c>
    </row>
    <row r="95" spans="1:12" ht="16.350000000000001" hidden="1" customHeight="1" x14ac:dyDescent="0.3">
      <c r="B95" s="1" t="s">
        <v>52</v>
      </c>
    </row>
    <row r="96" spans="1:12" ht="16.350000000000001" hidden="1" customHeight="1" x14ac:dyDescent="0.3">
      <c r="B96" s="13" t="s">
        <v>118</v>
      </c>
    </row>
    <row r="97" spans="2:9" ht="16.350000000000001" hidden="1" customHeight="1" x14ac:dyDescent="0.3">
      <c r="B97" s="13" t="s">
        <v>53</v>
      </c>
    </row>
    <row r="98" spans="2:9" ht="16.350000000000001" hidden="1" customHeight="1" x14ac:dyDescent="0.3">
      <c r="B98" s="1" t="s">
        <v>142</v>
      </c>
    </row>
    <row r="99" spans="2:9" ht="16.350000000000001" hidden="1" customHeight="1" x14ac:dyDescent="0.3">
      <c r="B99" s="1" t="s">
        <v>119</v>
      </c>
    </row>
    <row r="100" spans="2:9" ht="16.350000000000001" hidden="1" customHeight="1" x14ac:dyDescent="0.3">
      <c r="B100" s="1" t="s">
        <v>280</v>
      </c>
    </row>
    <row r="101" spans="2:9" ht="16.350000000000001" hidden="1" customHeight="1" x14ac:dyDescent="0.3">
      <c r="B101" s="1" t="s">
        <v>54</v>
      </c>
    </row>
    <row r="102" spans="2:9" ht="16.350000000000001" hidden="1" customHeight="1" x14ac:dyDescent="0.3">
      <c r="B102" s="1" t="s">
        <v>120</v>
      </c>
    </row>
    <row r="103" spans="2:9" ht="16.350000000000001" hidden="1" customHeight="1" x14ac:dyDescent="0.3">
      <c r="B103" s="1" t="s">
        <v>291</v>
      </c>
    </row>
    <row r="104" spans="2:9" ht="16.350000000000001" hidden="1" customHeight="1" x14ac:dyDescent="0.3">
      <c r="B104" s="1" t="s">
        <v>116</v>
      </c>
    </row>
    <row r="105" spans="2:9" ht="16.350000000000001" hidden="1" customHeight="1" x14ac:dyDescent="0.3">
      <c r="B105" s="1" t="s">
        <v>117</v>
      </c>
    </row>
    <row r="106" spans="2:9" ht="16.350000000000001" hidden="1" customHeight="1" x14ac:dyDescent="0.3"/>
    <row r="107" spans="2:9" ht="16.350000000000001" hidden="1" customHeight="1" x14ac:dyDescent="0.3">
      <c r="B107" s="1" t="s">
        <v>64</v>
      </c>
      <c r="E107" s="1" t="s">
        <v>64</v>
      </c>
      <c r="I107" s="1" t="s">
        <v>64</v>
      </c>
    </row>
    <row r="108" spans="2:9" ht="16.350000000000001" hidden="1" customHeight="1" x14ac:dyDescent="0.3">
      <c r="B108" s="1" t="s">
        <v>23</v>
      </c>
      <c r="E108" s="1" t="s">
        <v>65</v>
      </c>
      <c r="I108" s="1" t="s">
        <v>43</v>
      </c>
    </row>
    <row r="109" spans="2:9" ht="16.350000000000001" hidden="1" customHeight="1" x14ac:dyDescent="0.3">
      <c r="B109" s="1" t="s">
        <v>24</v>
      </c>
      <c r="E109" s="1" t="s">
        <v>66</v>
      </c>
      <c r="I109" s="1" t="s">
        <v>129</v>
      </c>
    </row>
    <row r="110" spans="2:9" ht="16.350000000000001" hidden="1" customHeight="1" x14ac:dyDescent="0.3">
      <c r="B110" s="1" t="s">
        <v>25</v>
      </c>
      <c r="E110" s="1" t="s">
        <v>67</v>
      </c>
      <c r="I110" s="1" t="s">
        <v>44</v>
      </c>
    </row>
    <row r="111" spans="2:9" ht="16.350000000000001" hidden="1" customHeight="1" x14ac:dyDescent="0.3">
      <c r="B111" s="1" t="s">
        <v>26</v>
      </c>
      <c r="E111" s="7"/>
      <c r="I111" s="1" t="s">
        <v>130</v>
      </c>
    </row>
    <row r="112" spans="2:9" ht="16.350000000000001" hidden="1" customHeight="1" x14ac:dyDescent="0.3">
      <c r="B112" s="1" t="s">
        <v>27</v>
      </c>
      <c r="E112" s="7"/>
      <c r="I112" s="1" t="s">
        <v>45</v>
      </c>
    </row>
    <row r="113" spans="2:9" ht="16.350000000000001" hidden="1" customHeight="1" x14ac:dyDescent="0.3">
      <c r="B113" s="1" t="s">
        <v>28</v>
      </c>
      <c r="E113" s="7"/>
      <c r="I113" s="1" t="s">
        <v>131</v>
      </c>
    </row>
    <row r="114" spans="2:9" ht="16.350000000000001" hidden="1" customHeight="1" x14ac:dyDescent="0.3">
      <c r="B114" s="1" t="s">
        <v>29</v>
      </c>
      <c r="E114" s="1" t="s">
        <v>64</v>
      </c>
      <c r="I114" s="1" t="s">
        <v>46</v>
      </c>
    </row>
    <row r="115" spans="2:9" ht="16.350000000000001" hidden="1" customHeight="1" x14ac:dyDescent="0.3">
      <c r="B115" s="1" t="s">
        <v>30</v>
      </c>
      <c r="E115" s="14" t="s">
        <v>57</v>
      </c>
      <c r="I115" s="1" t="s">
        <v>132</v>
      </c>
    </row>
    <row r="116" spans="2:9" ht="16.350000000000001" hidden="1" customHeight="1" x14ac:dyDescent="0.3">
      <c r="B116" s="1" t="s">
        <v>31</v>
      </c>
      <c r="E116" s="14" t="s">
        <v>58</v>
      </c>
      <c r="I116" s="1" t="s">
        <v>128</v>
      </c>
    </row>
    <row r="117" spans="2:9" ht="16.350000000000001" hidden="1" customHeight="1" x14ac:dyDescent="0.3">
      <c r="B117" s="1" t="s">
        <v>32</v>
      </c>
      <c r="E117" s="7"/>
      <c r="I117" s="1" t="s">
        <v>133</v>
      </c>
    </row>
    <row r="118" spans="2:9" ht="16.350000000000001" hidden="1" customHeight="1" x14ac:dyDescent="0.3">
      <c r="B118" s="1" t="s">
        <v>33</v>
      </c>
      <c r="E118" s="1" t="s">
        <v>64</v>
      </c>
      <c r="I118" s="1"/>
    </row>
    <row r="119" spans="2:9" ht="16.350000000000001" hidden="1" customHeight="1" x14ac:dyDescent="0.3">
      <c r="B119" s="1" t="s">
        <v>34</v>
      </c>
      <c r="E119" s="14" t="s">
        <v>143</v>
      </c>
      <c r="I119" s="1" t="s">
        <v>64</v>
      </c>
    </row>
    <row r="120" spans="2:9" ht="16.350000000000001" hidden="1" customHeight="1" x14ac:dyDescent="0.3">
      <c r="B120" s="1" t="s">
        <v>35</v>
      </c>
      <c r="E120" s="14" t="s">
        <v>63</v>
      </c>
      <c r="I120" s="1" t="s">
        <v>105</v>
      </c>
    </row>
    <row r="121" spans="2:9" ht="16.350000000000001" hidden="1" customHeight="1" x14ac:dyDescent="0.3">
      <c r="B121" s="1" t="s">
        <v>36</v>
      </c>
      <c r="I121" s="1" t="s">
        <v>106</v>
      </c>
    </row>
    <row r="122" spans="2:9" ht="16.350000000000001" hidden="1" customHeight="1" x14ac:dyDescent="0.3">
      <c r="B122" s="1" t="s">
        <v>37</v>
      </c>
      <c r="I122" s="1" t="s">
        <v>107</v>
      </c>
    </row>
    <row r="123" spans="2:9" ht="16.350000000000001" hidden="1" customHeight="1" x14ac:dyDescent="0.3">
      <c r="I123" s="1" t="s">
        <v>108</v>
      </c>
    </row>
    <row r="124" spans="2:9" ht="15.75" hidden="1" customHeight="1" x14ac:dyDescent="0.3">
      <c r="I124" s="1" t="s">
        <v>109</v>
      </c>
    </row>
    <row r="125" spans="2:9" ht="15.75" hidden="1" customHeight="1" x14ac:dyDescent="0.3">
      <c r="I125" s="1" t="s">
        <v>110</v>
      </c>
    </row>
    <row r="126" spans="2:9" ht="15.75" hidden="1" customHeight="1" x14ac:dyDescent="0.3">
      <c r="I126" s="1" t="s">
        <v>96</v>
      </c>
    </row>
    <row r="127" spans="2:9" ht="15.75" hidden="1" customHeight="1" x14ac:dyDescent="0.3"/>
    <row r="128" spans="2:9" ht="16.5" x14ac:dyDescent="0.3"/>
  </sheetData>
  <sheetProtection algorithmName="SHA-512" hashValue="MFYf1q+jYXbTjz1w+IqfAKlruuGdnmTZJEbhXYFD93yP5fZu/Fg5Y74ZwFAzhK0pKtpEXfw22KhKcHysN0nn9g==" saltValue="het1Wp09pxm+VlYrSYMA5Q==" spinCount="100000" sheet="1" objects="1" scenarios="1"/>
  <mergeCells count="179">
    <mergeCell ref="A5:C5"/>
    <mergeCell ref="D5:G5"/>
    <mergeCell ref="H5:J5"/>
    <mergeCell ref="K5:L5"/>
    <mergeCell ref="A8:C8"/>
    <mergeCell ref="D8:G8"/>
    <mergeCell ref="H8:J8"/>
    <mergeCell ref="K8:L8"/>
    <mergeCell ref="F33:I33"/>
    <mergeCell ref="A17:C17"/>
    <mergeCell ref="E17:I17"/>
    <mergeCell ref="A13:L13"/>
    <mergeCell ref="A6:D6"/>
    <mergeCell ref="A7:D7"/>
    <mergeCell ref="E6:G6"/>
    <mergeCell ref="E7:G7"/>
    <mergeCell ref="A10:C10"/>
    <mergeCell ref="A16:C16"/>
    <mergeCell ref="A14:C14"/>
    <mergeCell ref="E11:L11"/>
    <mergeCell ref="E12:L12"/>
    <mergeCell ref="E14:L14"/>
    <mergeCell ref="A12:C12"/>
    <mergeCell ref="A9:B9"/>
    <mergeCell ref="C9:K9"/>
    <mergeCell ref="A72:C72"/>
    <mergeCell ref="D65:F65"/>
    <mergeCell ref="D66:F66"/>
    <mergeCell ref="A66:C66"/>
    <mergeCell ref="D68:F68"/>
    <mergeCell ref="D69:F69"/>
    <mergeCell ref="A69:C69"/>
    <mergeCell ref="D71:F71"/>
    <mergeCell ref="A18:I18"/>
    <mergeCell ref="A31:L31"/>
    <mergeCell ref="E28:L28"/>
    <mergeCell ref="J29:L29"/>
    <mergeCell ref="E30:L30"/>
    <mergeCell ref="A47:L47"/>
    <mergeCell ref="A45:B45"/>
    <mergeCell ref="A46:C46"/>
    <mergeCell ref="A48:D48"/>
    <mergeCell ref="A49:D49"/>
    <mergeCell ref="E35:I35"/>
    <mergeCell ref="A38:D38"/>
    <mergeCell ref="A39:D39"/>
    <mergeCell ref="A37:D37"/>
    <mergeCell ref="A34:I34"/>
    <mergeCell ref="A33:C33"/>
    <mergeCell ref="A85:L85"/>
    <mergeCell ref="A86:L86"/>
    <mergeCell ref="A79:A80"/>
    <mergeCell ref="B77:L78"/>
    <mergeCell ref="B79:L80"/>
    <mergeCell ref="A82:L82"/>
    <mergeCell ref="A90:L90"/>
    <mergeCell ref="A75:L75"/>
    <mergeCell ref="A87:L87"/>
    <mergeCell ref="A81:L81"/>
    <mergeCell ref="A77:A78"/>
    <mergeCell ref="A84:L84"/>
    <mergeCell ref="A89:L89"/>
    <mergeCell ref="A88:L88"/>
    <mergeCell ref="F54:L54"/>
    <mergeCell ref="F55:L55"/>
    <mergeCell ref="F56:L56"/>
    <mergeCell ref="F57:L57"/>
    <mergeCell ref="E48:K48"/>
    <mergeCell ref="E49:K49"/>
    <mergeCell ref="E50:K50"/>
    <mergeCell ref="E51:K51"/>
    <mergeCell ref="D63:F63"/>
    <mergeCell ref="J21:L21"/>
    <mergeCell ref="A32:C32"/>
    <mergeCell ref="A83:L83"/>
    <mergeCell ref="A50:D50"/>
    <mergeCell ref="A40:D40"/>
    <mergeCell ref="A41:L41"/>
    <mergeCell ref="A42:C42"/>
    <mergeCell ref="A43:L43"/>
    <mergeCell ref="A74:L74"/>
    <mergeCell ref="A76:L76"/>
    <mergeCell ref="A65:C65"/>
    <mergeCell ref="A68:C68"/>
    <mergeCell ref="A71:C71"/>
    <mergeCell ref="G69:J69"/>
    <mergeCell ref="A73:L73"/>
    <mergeCell ref="A70:L70"/>
    <mergeCell ref="A67:L67"/>
    <mergeCell ref="A64:L64"/>
    <mergeCell ref="A53:B53"/>
    <mergeCell ref="A54:D54"/>
    <mergeCell ref="A56:B56"/>
    <mergeCell ref="E58:L58"/>
    <mergeCell ref="G72:J72"/>
    <mergeCell ref="D72:F72"/>
    <mergeCell ref="A1:C1"/>
    <mergeCell ref="D1:G1"/>
    <mergeCell ref="A2:C2"/>
    <mergeCell ref="A3:C3"/>
    <mergeCell ref="A4:C4"/>
    <mergeCell ref="H1:I1"/>
    <mergeCell ref="H2:J2"/>
    <mergeCell ref="K2:L2"/>
    <mergeCell ref="C58:D58"/>
    <mergeCell ref="E46:L46"/>
    <mergeCell ref="J45:L45"/>
    <mergeCell ref="E44:L44"/>
    <mergeCell ref="K42:L42"/>
    <mergeCell ref="J37:L37"/>
    <mergeCell ref="J38:L38"/>
    <mergeCell ref="J39:L39"/>
    <mergeCell ref="J40:L40"/>
    <mergeCell ref="E32:I32"/>
    <mergeCell ref="A19:C19"/>
    <mergeCell ref="A20:L20"/>
    <mergeCell ref="A22:D22"/>
    <mergeCell ref="A21:D21"/>
    <mergeCell ref="A25:L25"/>
    <mergeCell ref="A26:C26"/>
    <mergeCell ref="K91:L91"/>
    <mergeCell ref="D4:G4"/>
    <mergeCell ref="D3:G3"/>
    <mergeCell ref="D2:G2"/>
    <mergeCell ref="A24:D24"/>
    <mergeCell ref="A23:D23"/>
    <mergeCell ref="K26:L26"/>
    <mergeCell ref="A35:C35"/>
    <mergeCell ref="A36:L36"/>
    <mergeCell ref="A27:L27"/>
    <mergeCell ref="A28:B28"/>
    <mergeCell ref="A29:B29"/>
    <mergeCell ref="A30:C30"/>
    <mergeCell ref="A44:B44"/>
    <mergeCell ref="A51:D51"/>
    <mergeCell ref="A52:B52"/>
    <mergeCell ref="C52:D52"/>
    <mergeCell ref="G65:J65"/>
    <mergeCell ref="G68:J68"/>
    <mergeCell ref="G71:J71"/>
    <mergeCell ref="G63:J63"/>
    <mergeCell ref="G66:J66"/>
    <mergeCell ref="J23:L23"/>
    <mergeCell ref="J22:L22"/>
    <mergeCell ref="H3:J3"/>
    <mergeCell ref="H4:J4"/>
    <mergeCell ref="H6:J6"/>
    <mergeCell ref="H7:J7"/>
    <mergeCell ref="H10:J10"/>
    <mergeCell ref="E19:I19"/>
    <mergeCell ref="E16:I16"/>
    <mergeCell ref="A62:C62"/>
    <mergeCell ref="A57:B57"/>
    <mergeCell ref="C57:D57"/>
    <mergeCell ref="A55:D55"/>
    <mergeCell ref="A15:L15"/>
    <mergeCell ref="K10:L10"/>
    <mergeCell ref="F45:I45"/>
    <mergeCell ref="F29:I29"/>
    <mergeCell ref="D62:F62"/>
    <mergeCell ref="K3:L3"/>
    <mergeCell ref="D10:G10"/>
    <mergeCell ref="K4:L4"/>
    <mergeCell ref="K6:L6"/>
    <mergeCell ref="K7:L7"/>
    <mergeCell ref="A11:C11"/>
    <mergeCell ref="F52:L52"/>
    <mergeCell ref="J24:L24"/>
    <mergeCell ref="A63:C63"/>
    <mergeCell ref="G62:J62"/>
    <mergeCell ref="A60:L60"/>
    <mergeCell ref="A61:L61"/>
    <mergeCell ref="C53:D53"/>
    <mergeCell ref="C56:D56"/>
    <mergeCell ref="A58:B58"/>
    <mergeCell ref="A59:B59"/>
    <mergeCell ref="C59:D59"/>
    <mergeCell ref="F53:L53"/>
    <mergeCell ref="E59:L59"/>
  </mergeCells>
  <dataValidations count="14">
    <dataValidation type="whole" allowBlank="1" showInputMessage="1" showErrorMessage="1" sqref="D35 D19 D17 D33" xr:uid="{BDD99D17-5C9A-4800-A668-18A801473C57}">
      <formula1>0</formula1>
      <formula2>500000</formula2>
    </dataValidation>
    <dataValidation type="whole" allowBlank="1" showInputMessage="1" showErrorMessage="1" sqref="C56:C57 C52:D53 A50:D50" xr:uid="{BBED25E0-5137-4826-BEE6-30420BB1F9DB}">
      <formula1>1</formula1>
      <formula2>2000000000</formula2>
    </dataValidation>
    <dataValidation type="textLength" operator="equal" allowBlank="1" showInputMessage="1" showErrorMessage="1" sqref="E52:E53" xr:uid="{29FCA383-019C-4F8C-8031-F2DC10CF4961}">
      <formula1>3</formula1>
    </dataValidation>
    <dataValidation type="list" allowBlank="1" showInputMessage="1" showErrorMessage="1" sqref="L1" xr:uid="{0BF85020-07EA-43E1-9047-BC8555A55D2E}">
      <formula1>$I$107:$I$117</formula1>
    </dataValidation>
    <dataValidation type="list" allowBlank="1" showInputMessage="1" showErrorMessage="1" sqref="D2:G2" xr:uid="{618278A9-7016-4F24-B8F4-3A9A90498E61}">
      <formula1>$B$107:$B$122</formula1>
    </dataValidation>
    <dataValidation type="list" allowBlank="1" showInputMessage="1" showErrorMessage="1" sqref="D3:G3 K3:L3" xr:uid="{3AAD32C7-8ADD-4FB2-989B-B6BBBCEF4BB1}">
      <formula1>$E$118:$E$120</formula1>
    </dataValidation>
    <dataValidation type="list" allowBlank="1" showInputMessage="1" showErrorMessage="1" sqref="E6:E7" xr:uid="{1628A222-18D0-490B-9B7A-B430FA5AF5E4}">
      <formula1>$E$114:$E$116</formula1>
    </dataValidation>
    <dataValidation type="list" allowBlank="1" showInputMessage="1" showErrorMessage="1" sqref="K10:L10" xr:uid="{14C77496-1FB1-4B91-AE10-5724DD6BB7B7}">
      <formula1>$E$107:$E$110</formula1>
    </dataValidation>
    <dataValidation allowBlank="1" showDropDown="1" showInputMessage="1" showErrorMessage="1" sqref="L9" xr:uid="{13AB6596-79EF-4937-A80C-72C77D958417}"/>
    <dataValidation type="whole" showInputMessage="1" showErrorMessage="1" errorTitle="Attention:" error="Enter zero if there is no stipend" sqref="D12" xr:uid="{289DD85F-4046-40F2-9B8C-A3B059B85CCD}">
      <formula1>0</formula1>
      <formula2>100000000000</formula2>
    </dataValidation>
    <dataValidation type="custom" showInputMessage="1" showErrorMessage="1" errorTitle="D10 - Must enter something" error="If there is no June 30 stipend, enter 0 in D10." sqref="D16" xr:uid="{3FD4E580-0043-4342-BFD3-5CB8C80F9DD5}">
      <formula1>NOT(ISBLANK($D$12))</formula1>
    </dataValidation>
    <dataValidation type="custom" showInputMessage="1" showErrorMessage="1" errorTitle="D15 - Must enter something" error="If there is no current stipend, enter 0 in D15." sqref="D32" xr:uid="{53B7616A-7A19-4712-842F-A603EACB4E7B}">
      <formula1>NOT(ISBLANK($D$17))</formula1>
    </dataValidation>
    <dataValidation type="list" allowBlank="1" showInputMessage="1" showErrorMessage="1" sqref="C9" xr:uid="{4487705D-BC45-4E02-A213-23E765EA1734}">
      <formula1>$B$93:$B$105</formula1>
    </dataValidation>
    <dataValidation type="whole" allowBlank="1" showInputMessage="1" showErrorMessage="1" sqref="D11" xr:uid="{260717D6-02F8-402E-834B-8114CBDE5D51}">
      <formula1>0</formula1>
      <formula2>100000000</formula2>
    </dataValidation>
  </dataValidations>
  <hyperlinks>
    <hyperlink ref="A89" r:id="rId1" xr:uid="{2FECAC7F-F00B-478A-A409-5C5AEE5D185D}"/>
  </hyperlinks>
  <printOptions horizontalCentered="1" verticalCentered="1"/>
  <pageMargins left="0.25" right="0.25" top="0.75" bottom="0.75" header="0.3" footer="0.3"/>
  <pageSetup scale="56" fitToHeight="0" orientation="portrait" r:id="rId2"/>
  <headerFooter>
    <oddHeader>&amp;C&amp;"Arial Narrow,Bold"&amp;20&amp;KFF0000Faculty&amp;"Arial Narrow,Regular"&amp;K01+000 &amp;"Arial Narrow,Bold"Salary Increase Request Form</oddHeader>
  </headerFooter>
  <rowBreaks count="1" manualBreakCount="1">
    <brk id="57" max="11" man="1"/>
  </rowBreaks>
  <drawing r:id="rId3"/>
  <legacyDrawing r:id="rId4"/>
  <mc:AlternateContent xmlns:mc="http://schemas.openxmlformats.org/markup-compatibility/2006">
    <mc:Choice Requires="x14">
      <controls>
        <mc:AlternateContent xmlns:mc="http://schemas.openxmlformats.org/markup-compatibility/2006">
          <mc:Choice Requires="x14">
            <control shapeId="2062" r:id="rId5" name="Check Box 14">
              <controlPr defaultSize="0" autoFill="0" autoLine="0" autoPict="0">
                <anchor moveWithCells="1">
                  <from>
                    <xdr:col>11</xdr:col>
                    <xdr:colOff>1885950</xdr:colOff>
                    <xdr:row>8</xdr:row>
                    <xdr:rowOff>38100</xdr:rowOff>
                  </from>
                  <to>
                    <xdr:col>11</xdr:col>
                    <xdr:colOff>2305050</xdr:colOff>
                    <xdr:row>9</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11</xdr:col>
                    <xdr:colOff>2286000</xdr:colOff>
                    <xdr:row>8</xdr:row>
                    <xdr:rowOff>38100</xdr:rowOff>
                  </from>
                  <to>
                    <xdr:col>11</xdr:col>
                    <xdr:colOff>2647950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2C73A-C706-4EAA-9FAD-21086672162E}">
  <dimension ref="A1:I108"/>
  <sheetViews>
    <sheetView zoomScaleNormal="100" workbookViewId="0">
      <selection activeCell="A18" sqref="A18"/>
    </sheetView>
  </sheetViews>
  <sheetFormatPr defaultColWidth="8.7109375" defaultRowHeight="15.75" x14ac:dyDescent="0.25"/>
  <cols>
    <col min="1" max="1" width="87" style="60" customWidth="1"/>
    <col min="2" max="2" width="1.85546875" style="60" customWidth="1"/>
    <col min="3" max="3" width="169.42578125" style="60" customWidth="1"/>
    <col min="4" max="16384" width="8.7109375" style="60"/>
  </cols>
  <sheetData>
    <row r="1" spans="1:3" ht="16.5" thickBot="1" x14ac:dyDescent="0.3">
      <c r="A1" s="348" t="s">
        <v>263</v>
      </c>
      <c r="B1" s="349"/>
      <c r="C1" s="350"/>
    </row>
    <row r="2" spans="1:3" x14ac:dyDescent="0.25">
      <c r="A2" s="98" t="s">
        <v>170</v>
      </c>
      <c r="B2" s="99"/>
      <c r="C2" s="98" t="s">
        <v>221</v>
      </c>
    </row>
    <row r="3" spans="1:3" x14ac:dyDescent="0.25">
      <c r="A3" s="97" t="s">
        <v>220</v>
      </c>
      <c r="B3" s="69"/>
      <c r="C3" s="97" t="s">
        <v>219</v>
      </c>
    </row>
    <row r="4" spans="1:3" x14ac:dyDescent="0.25">
      <c r="A4" s="97" t="s">
        <v>218</v>
      </c>
      <c r="B4" s="69"/>
      <c r="C4" s="97" t="s">
        <v>200</v>
      </c>
    </row>
    <row r="5" spans="1:3" x14ac:dyDescent="0.25">
      <c r="A5" s="97" t="s">
        <v>217</v>
      </c>
      <c r="B5" s="69"/>
      <c r="C5" s="97" t="s">
        <v>200</v>
      </c>
    </row>
    <row r="6" spans="1:3" x14ac:dyDescent="0.25">
      <c r="A6" s="97" t="s">
        <v>216</v>
      </c>
      <c r="B6" s="69"/>
      <c r="C6" s="122" t="s">
        <v>257</v>
      </c>
    </row>
    <row r="7" spans="1:3" x14ac:dyDescent="0.25">
      <c r="A7" s="97" t="s">
        <v>215</v>
      </c>
      <c r="B7" s="69"/>
      <c r="C7" s="97" t="s">
        <v>200</v>
      </c>
    </row>
    <row r="8" spans="1:3" x14ac:dyDescent="0.25">
      <c r="A8" s="97" t="s">
        <v>214</v>
      </c>
      <c r="B8" s="69"/>
      <c r="C8" s="97" t="s">
        <v>200</v>
      </c>
    </row>
    <row r="9" spans="1:3" x14ac:dyDescent="0.25">
      <c r="A9" s="97" t="s">
        <v>152</v>
      </c>
      <c r="B9" s="69"/>
      <c r="C9" s="97" t="s">
        <v>213</v>
      </c>
    </row>
    <row r="10" spans="1:3" x14ac:dyDescent="0.25">
      <c r="A10" s="139" t="s">
        <v>292</v>
      </c>
      <c r="B10" s="69"/>
      <c r="C10" s="139" t="s">
        <v>294</v>
      </c>
    </row>
    <row r="11" spans="1:3" x14ac:dyDescent="0.25">
      <c r="A11" s="97" t="s">
        <v>150</v>
      </c>
      <c r="B11" s="69"/>
      <c r="C11" s="131" t="s">
        <v>273</v>
      </c>
    </row>
    <row r="12" spans="1:3" x14ac:dyDescent="0.25">
      <c r="A12" s="139" t="s">
        <v>282</v>
      </c>
      <c r="B12" s="69"/>
      <c r="C12" s="139" t="s">
        <v>295</v>
      </c>
    </row>
    <row r="13" spans="1:3" x14ac:dyDescent="0.25">
      <c r="A13" s="97" t="s">
        <v>212</v>
      </c>
      <c r="B13" s="69"/>
      <c r="C13" s="97" t="s">
        <v>200</v>
      </c>
    </row>
    <row r="14" spans="1:3" x14ac:dyDescent="0.25">
      <c r="A14" s="97" t="s">
        <v>211</v>
      </c>
      <c r="B14" s="69"/>
      <c r="C14" s="97" t="s">
        <v>210</v>
      </c>
    </row>
    <row r="15" spans="1:3" x14ac:dyDescent="0.25">
      <c r="A15" s="97" t="s">
        <v>209</v>
      </c>
      <c r="B15" s="69"/>
      <c r="C15" s="97" t="s">
        <v>200</v>
      </c>
    </row>
    <row r="16" spans="1:3" x14ac:dyDescent="0.25">
      <c r="A16" s="97" t="s">
        <v>208</v>
      </c>
      <c r="B16" s="69"/>
      <c r="C16" s="97" t="s">
        <v>207</v>
      </c>
    </row>
    <row r="17" spans="1:3" x14ac:dyDescent="0.25">
      <c r="A17" s="97" t="s">
        <v>293</v>
      </c>
      <c r="B17" s="69"/>
      <c r="C17" s="139" t="s">
        <v>298</v>
      </c>
    </row>
    <row r="18" spans="1:3" x14ac:dyDescent="0.25">
      <c r="A18" s="139" t="s">
        <v>296</v>
      </c>
      <c r="B18" s="69"/>
      <c r="C18" s="139" t="s">
        <v>297</v>
      </c>
    </row>
    <row r="19" spans="1:3" x14ac:dyDescent="0.25">
      <c r="A19" s="97" t="s">
        <v>206</v>
      </c>
      <c r="B19" s="69"/>
      <c r="C19" s="97" t="s">
        <v>200</v>
      </c>
    </row>
    <row r="20" spans="1:3" x14ac:dyDescent="0.25">
      <c r="A20" s="97" t="s">
        <v>205</v>
      </c>
      <c r="B20" s="69"/>
      <c r="C20" s="97" t="s">
        <v>204</v>
      </c>
    </row>
    <row r="21" spans="1:3" x14ac:dyDescent="0.25">
      <c r="A21" s="97" t="s">
        <v>203</v>
      </c>
      <c r="B21" s="69"/>
      <c r="C21" s="97" t="s">
        <v>202</v>
      </c>
    </row>
    <row r="22" spans="1:3" ht="16.5" thickBot="1" x14ac:dyDescent="0.3">
      <c r="A22" s="96" t="s">
        <v>201</v>
      </c>
      <c r="B22" s="69"/>
      <c r="C22" s="96" t="s">
        <v>200</v>
      </c>
    </row>
    <row r="23" spans="1:3" ht="6.95" customHeight="1" thickBot="1" x14ac:dyDescent="0.3">
      <c r="A23" s="63"/>
      <c r="B23" s="69"/>
      <c r="C23" s="68"/>
    </row>
    <row r="24" spans="1:3" x14ac:dyDescent="0.25">
      <c r="A24" s="95" t="s">
        <v>148</v>
      </c>
      <c r="B24" s="69"/>
      <c r="C24" s="95" t="s">
        <v>199</v>
      </c>
    </row>
    <row r="25" spans="1:3" x14ac:dyDescent="0.25">
      <c r="A25" s="94" t="s">
        <v>198</v>
      </c>
      <c r="B25" s="69"/>
      <c r="C25" s="94" t="s">
        <v>197</v>
      </c>
    </row>
    <row r="26" spans="1:3" ht="16.5" thickBot="1" x14ac:dyDescent="0.3">
      <c r="A26" s="93" t="s">
        <v>196</v>
      </c>
      <c r="B26" s="69"/>
      <c r="C26" s="93" t="s">
        <v>184</v>
      </c>
    </row>
    <row r="27" spans="1:3" ht="6.95" customHeight="1" thickBot="1" x14ac:dyDescent="0.3">
      <c r="A27" s="63"/>
      <c r="B27" s="69"/>
      <c r="C27" s="68"/>
    </row>
    <row r="28" spans="1:3" x14ac:dyDescent="0.25">
      <c r="A28" s="92" t="s">
        <v>195</v>
      </c>
      <c r="B28" s="69"/>
      <c r="C28" s="92" t="s">
        <v>194</v>
      </c>
    </row>
    <row r="29" spans="1:3" x14ac:dyDescent="0.25">
      <c r="A29" s="91" t="s">
        <v>193</v>
      </c>
      <c r="B29" s="69"/>
      <c r="C29" s="91" t="s">
        <v>192</v>
      </c>
    </row>
    <row r="30" spans="1:3" x14ac:dyDescent="0.25">
      <c r="A30" s="91" t="s">
        <v>191</v>
      </c>
      <c r="B30" s="69"/>
      <c r="C30" s="91" t="s">
        <v>184</v>
      </c>
    </row>
    <row r="31" spans="1:3" x14ac:dyDescent="0.25">
      <c r="A31" s="91"/>
      <c r="B31" s="69"/>
      <c r="C31" s="91"/>
    </row>
    <row r="32" spans="1:3" x14ac:dyDescent="0.25">
      <c r="A32" s="91"/>
      <c r="B32" s="69"/>
      <c r="C32" s="351" t="s">
        <v>190</v>
      </c>
    </row>
    <row r="33" spans="1:3" x14ac:dyDescent="0.25">
      <c r="A33" s="91"/>
      <c r="B33" s="69"/>
      <c r="C33" s="351"/>
    </row>
    <row r="34" spans="1:3" x14ac:dyDescent="0.25">
      <c r="A34" s="91"/>
      <c r="B34" s="69"/>
      <c r="C34" s="352" t="s">
        <v>266</v>
      </c>
    </row>
    <row r="35" spans="1:3" x14ac:dyDescent="0.25">
      <c r="A35" s="91"/>
      <c r="B35" s="69"/>
      <c r="C35" s="351"/>
    </row>
    <row r="36" spans="1:3" x14ac:dyDescent="0.25">
      <c r="A36" s="91"/>
      <c r="B36" s="69"/>
      <c r="C36" s="91"/>
    </row>
    <row r="37" spans="1:3" x14ac:dyDescent="0.25">
      <c r="A37" s="91"/>
      <c r="B37" s="69"/>
      <c r="C37" s="91"/>
    </row>
    <row r="38" spans="1:3" x14ac:dyDescent="0.25">
      <c r="A38" s="91"/>
      <c r="B38" s="69"/>
      <c r="C38" s="361" t="s">
        <v>181</v>
      </c>
    </row>
    <row r="39" spans="1:3" x14ac:dyDescent="0.25">
      <c r="A39" s="91"/>
      <c r="B39" s="69"/>
      <c r="C39" s="361"/>
    </row>
    <row r="40" spans="1:3" x14ac:dyDescent="0.25">
      <c r="A40" s="91"/>
      <c r="B40" s="69"/>
      <c r="C40" s="364" t="s">
        <v>267</v>
      </c>
    </row>
    <row r="41" spans="1:3" x14ac:dyDescent="0.25">
      <c r="A41" s="91"/>
      <c r="B41" s="69"/>
      <c r="C41" s="365"/>
    </row>
    <row r="42" spans="1:3" x14ac:dyDescent="0.25">
      <c r="A42" s="91"/>
      <c r="B42" s="69"/>
      <c r="C42" s="365"/>
    </row>
    <row r="43" spans="1:3" ht="16.5" thickBot="1" x14ac:dyDescent="0.3">
      <c r="A43" s="90"/>
      <c r="B43" s="69"/>
      <c r="C43" s="366"/>
    </row>
    <row r="44" spans="1:3" ht="6.95" customHeight="1" thickBot="1" x14ac:dyDescent="0.3">
      <c r="A44" s="70"/>
      <c r="B44" s="69"/>
      <c r="C44" s="68"/>
    </row>
    <row r="45" spans="1:3" x14ac:dyDescent="0.25">
      <c r="A45" s="89" t="s">
        <v>189</v>
      </c>
      <c r="B45" s="69"/>
      <c r="C45" s="89" t="s">
        <v>188</v>
      </c>
    </row>
    <row r="46" spans="1:3" x14ac:dyDescent="0.25">
      <c r="A46" s="88" t="s">
        <v>187</v>
      </c>
      <c r="B46" s="69"/>
      <c r="C46" s="88" t="s">
        <v>186</v>
      </c>
    </row>
    <row r="47" spans="1:3" x14ac:dyDescent="0.25">
      <c r="A47" s="88" t="s">
        <v>185</v>
      </c>
      <c r="B47" s="69"/>
      <c r="C47" s="88" t="s">
        <v>184</v>
      </c>
    </row>
    <row r="48" spans="1:3" x14ac:dyDescent="0.25">
      <c r="A48" s="88"/>
      <c r="B48" s="69"/>
      <c r="C48" s="88"/>
    </row>
    <row r="49" spans="1:3" x14ac:dyDescent="0.25">
      <c r="A49" s="88"/>
      <c r="B49" s="69"/>
      <c r="C49" s="88"/>
    </row>
    <row r="50" spans="1:3" x14ac:dyDescent="0.25">
      <c r="A50" s="88"/>
      <c r="B50" s="69"/>
      <c r="C50" s="359" t="s">
        <v>183</v>
      </c>
    </row>
    <row r="51" spans="1:3" x14ac:dyDescent="0.25">
      <c r="A51" s="88"/>
      <c r="B51" s="69"/>
      <c r="C51" s="359"/>
    </row>
    <row r="52" spans="1:3" x14ac:dyDescent="0.25">
      <c r="A52" s="88"/>
      <c r="B52" s="69"/>
      <c r="C52" s="359" t="s">
        <v>182</v>
      </c>
    </row>
    <row r="53" spans="1:3" x14ac:dyDescent="0.25">
      <c r="A53" s="88"/>
      <c r="B53" s="69"/>
      <c r="C53" s="359"/>
    </row>
    <row r="54" spans="1:3" x14ac:dyDescent="0.25">
      <c r="A54" s="88"/>
      <c r="B54" s="69"/>
      <c r="C54" s="88"/>
    </row>
    <row r="55" spans="1:3" x14ac:dyDescent="0.25">
      <c r="A55" s="88"/>
      <c r="B55" s="69"/>
      <c r="C55" s="360" t="s">
        <v>181</v>
      </c>
    </row>
    <row r="56" spans="1:3" x14ac:dyDescent="0.25">
      <c r="A56" s="88"/>
      <c r="B56" s="69"/>
      <c r="C56" s="360"/>
    </row>
    <row r="57" spans="1:3" x14ac:dyDescent="0.25">
      <c r="A57" s="88"/>
      <c r="B57" s="69"/>
      <c r="C57" s="367" t="s">
        <v>267</v>
      </c>
    </row>
    <row r="58" spans="1:3" x14ac:dyDescent="0.25">
      <c r="A58" s="88"/>
      <c r="B58" s="69"/>
      <c r="C58" s="365"/>
    </row>
    <row r="59" spans="1:3" x14ac:dyDescent="0.25">
      <c r="A59" s="88"/>
      <c r="B59" s="69"/>
      <c r="C59" s="365"/>
    </row>
    <row r="60" spans="1:3" ht="16.5" thickBot="1" x14ac:dyDescent="0.3">
      <c r="A60" s="87"/>
      <c r="B60" s="69"/>
      <c r="C60" s="366"/>
    </row>
    <row r="61" spans="1:3" ht="6.95" customHeight="1" thickBot="1" x14ac:dyDescent="0.3">
      <c r="A61" s="70"/>
      <c r="B61" s="69"/>
      <c r="C61" s="68"/>
    </row>
    <row r="62" spans="1:3" x14ac:dyDescent="0.25">
      <c r="A62" s="86"/>
      <c r="B62" s="69"/>
      <c r="C62" s="362" t="s">
        <v>268</v>
      </c>
    </row>
    <row r="63" spans="1:3" x14ac:dyDescent="0.25">
      <c r="A63" s="59"/>
      <c r="B63" s="69"/>
      <c r="C63" s="363"/>
    </row>
    <row r="64" spans="1:3" x14ac:dyDescent="0.25">
      <c r="A64" s="59"/>
      <c r="B64" s="69"/>
      <c r="C64" s="363"/>
    </row>
    <row r="65" spans="1:9" x14ac:dyDescent="0.25">
      <c r="A65" s="59"/>
      <c r="B65" s="69"/>
      <c r="C65" s="126" t="s">
        <v>258</v>
      </c>
    </row>
    <row r="66" spans="1:9" x14ac:dyDescent="0.25">
      <c r="A66" s="59"/>
      <c r="B66" s="69"/>
      <c r="C66" s="59"/>
    </row>
    <row r="67" spans="1:9" x14ac:dyDescent="0.25">
      <c r="A67" s="59"/>
      <c r="B67" s="69"/>
      <c r="C67" s="346" t="s">
        <v>259</v>
      </c>
    </row>
    <row r="68" spans="1:9" x14ac:dyDescent="0.25">
      <c r="A68" s="59"/>
      <c r="B68" s="69"/>
      <c r="C68" s="347"/>
    </row>
    <row r="69" spans="1:9" x14ac:dyDescent="0.25">
      <c r="A69" s="59"/>
      <c r="B69" s="69"/>
      <c r="C69" s="85"/>
    </row>
    <row r="70" spans="1:9" x14ac:dyDescent="0.25">
      <c r="A70" s="59"/>
      <c r="B70" s="69"/>
      <c r="C70" s="59"/>
    </row>
    <row r="71" spans="1:9" x14ac:dyDescent="0.25">
      <c r="A71" s="59"/>
      <c r="B71" s="69"/>
      <c r="C71" s="59"/>
    </row>
    <row r="72" spans="1:9" x14ac:dyDescent="0.25">
      <c r="A72" s="59"/>
      <c r="B72" s="69"/>
      <c r="C72" s="347" t="s">
        <v>180</v>
      </c>
    </row>
    <row r="73" spans="1:9" x14ac:dyDescent="0.25">
      <c r="A73" s="59"/>
      <c r="B73" s="69"/>
      <c r="C73" s="347"/>
    </row>
    <row r="74" spans="1:9" x14ac:dyDescent="0.25">
      <c r="A74" s="59"/>
      <c r="B74" s="69"/>
      <c r="C74" s="85"/>
    </row>
    <row r="75" spans="1:9" ht="16.5" thickBot="1" x14ac:dyDescent="0.3">
      <c r="A75" s="84"/>
      <c r="B75" s="69"/>
      <c r="C75" s="83"/>
    </row>
    <row r="76" spans="1:9" ht="6.95" customHeight="1" thickBot="1" x14ac:dyDescent="0.3">
      <c r="A76" s="70"/>
      <c r="B76" s="69"/>
      <c r="C76" s="68"/>
    </row>
    <row r="77" spans="1:9" x14ac:dyDescent="0.25">
      <c r="A77" s="82" t="s">
        <v>179</v>
      </c>
      <c r="B77" s="69"/>
      <c r="C77" s="82"/>
    </row>
    <row r="78" spans="1:9" x14ac:dyDescent="0.25">
      <c r="A78" s="78" t="s">
        <v>178</v>
      </c>
      <c r="B78" s="69"/>
      <c r="C78" s="78"/>
    </row>
    <row r="79" spans="1:9" x14ac:dyDescent="0.25">
      <c r="A79" s="79" t="s">
        <v>177</v>
      </c>
      <c r="B79" s="69"/>
      <c r="C79" s="79"/>
    </row>
    <row r="80" spans="1:9" x14ac:dyDescent="0.25">
      <c r="A80" s="79" t="s">
        <v>176</v>
      </c>
      <c r="B80" s="69"/>
      <c r="C80" s="81"/>
      <c r="D80" s="80"/>
      <c r="E80" s="80"/>
      <c r="F80" s="80"/>
      <c r="G80" s="80"/>
      <c r="H80" s="80"/>
      <c r="I80" s="80"/>
    </row>
    <row r="81" spans="1:9" x14ac:dyDescent="0.25">
      <c r="A81" s="78" t="s">
        <v>175</v>
      </c>
      <c r="B81" s="69"/>
      <c r="C81" s="78"/>
      <c r="D81" s="80"/>
      <c r="E81" s="80"/>
      <c r="F81" s="80"/>
      <c r="G81" s="80"/>
      <c r="H81" s="80"/>
      <c r="I81" s="80"/>
    </row>
    <row r="82" spans="1:9" x14ac:dyDescent="0.25">
      <c r="A82" s="79" t="s">
        <v>174</v>
      </c>
      <c r="B82" s="69"/>
      <c r="C82" s="79" t="s">
        <v>173</v>
      </c>
    </row>
    <row r="83" spans="1:9" x14ac:dyDescent="0.25">
      <c r="A83" s="78" t="s">
        <v>172</v>
      </c>
      <c r="B83" s="69"/>
      <c r="C83" s="78"/>
    </row>
    <row r="84" spans="1:9" x14ac:dyDescent="0.25">
      <c r="A84" s="79" t="s">
        <v>264</v>
      </c>
      <c r="B84" s="69"/>
      <c r="C84" s="79"/>
    </row>
    <row r="85" spans="1:9" x14ac:dyDescent="0.25">
      <c r="A85" s="78" t="s">
        <v>171</v>
      </c>
      <c r="B85" s="69"/>
      <c r="C85" s="78"/>
    </row>
    <row r="86" spans="1:9" ht="16.5" thickBot="1" x14ac:dyDescent="0.3">
      <c r="A86" s="77" t="s">
        <v>265</v>
      </c>
      <c r="B86" s="69"/>
      <c r="C86" s="77"/>
    </row>
    <row r="87" spans="1:9" ht="6.95" customHeight="1" thickBot="1" x14ac:dyDescent="0.3">
      <c r="A87" s="70"/>
      <c r="B87" s="69"/>
      <c r="C87" s="68"/>
    </row>
    <row r="88" spans="1:9" x14ac:dyDescent="0.25">
      <c r="A88" s="76" t="s">
        <v>170</v>
      </c>
      <c r="B88" s="69"/>
      <c r="C88" s="76" t="s">
        <v>169</v>
      </c>
    </row>
    <row r="89" spans="1:9" x14ac:dyDescent="0.25">
      <c r="A89" s="75" t="s">
        <v>168</v>
      </c>
      <c r="B89" s="69"/>
      <c r="C89" s="75" t="s">
        <v>167</v>
      </c>
    </row>
    <row r="90" spans="1:9" ht="16.5" thickBot="1" x14ac:dyDescent="0.3">
      <c r="A90" s="74" t="s">
        <v>82</v>
      </c>
      <c r="B90" s="69"/>
      <c r="C90" s="74" t="s">
        <v>166</v>
      </c>
    </row>
    <row r="91" spans="1:9" ht="6.95" customHeight="1" thickBot="1" x14ac:dyDescent="0.3">
      <c r="A91" s="70"/>
      <c r="B91" s="69"/>
      <c r="C91" s="68"/>
    </row>
    <row r="92" spans="1:9" ht="17.45" customHeight="1" x14ac:dyDescent="0.25">
      <c r="A92" s="76" t="s">
        <v>165</v>
      </c>
      <c r="B92" s="69"/>
      <c r="C92" s="76" t="s">
        <v>164</v>
      </c>
    </row>
    <row r="93" spans="1:9" ht="17.45" customHeight="1" x14ac:dyDescent="0.25">
      <c r="A93" s="75" t="s">
        <v>163</v>
      </c>
      <c r="B93" s="69"/>
      <c r="C93" s="75" t="s">
        <v>162</v>
      </c>
    </row>
    <row r="94" spans="1:9" ht="17.45" customHeight="1" x14ac:dyDescent="0.25">
      <c r="A94" s="75" t="s">
        <v>161</v>
      </c>
      <c r="B94" s="69"/>
      <c r="C94" s="75" t="s">
        <v>160</v>
      </c>
    </row>
    <row r="95" spans="1:9" ht="17.45" customHeight="1" thickBot="1" x14ac:dyDescent="0.3">
      <c r="A95" s="74" t="s">
        <v>159</v>
      </c>
      <c r="B95" s="69"/>
      <c r="C95" s="74" t="s">
        <v>158</v>
      </c>
    </row>
    <row r="96" spans="1:9" ht="17.45" customHeight="1" thickBot="1" x14ac:dyDescent="0.3">
      <c r="A96" s="70"/>
      <c r="B96" s="69"/>
      <c r="C96" s="68"/>
    </row>
    <row r="97" spans="1:3" ht="17.45" customHeight="1" thickBot="1" x14ac:dyDescent="0.3">
      <c r="A97" s="73" t="s">
        <v>157</v>
      </c>
      <c r="B97" s="69"/>
      <c r="C97" s="73"/>
    </row>
    <row r="98" spans="1:3" ht="17.45" customHeight="1" x14ac:dyDescent="0.25">
      <c r="A98" s="72" t="s">
        <v>156</v>
      </c>
      <c r="B98" s="69"/>
      <c r="C98" s="72" t="s">
        <v>155</v>
      </c>
    </row>
    <row r="99" spans="1:3" ht="16.5" thickBot="1" x14ac:dyDescent="0.3">
      <c r="A99" s="71" t="s">
        <v>154</v>
      </c>
      <c r="B99" s="69"/>
      <c r="C99" s="71" t="s">
        <v>153</v>
      </c>
    </row>
    <row r="100" spans="1:3" ht="6.95" customHeight="1" thickBot="1" x14ac:dyDescent="0.3">
      <c r="A100" s="70"/>
      <c r="B100" s="69"/>
      <c r="C100" s="68"/>
    </row>
    <row r="101" spans="1:3" x14ac:dyDescent="0.25">
      <c r="A101" s="353" t="s">
        <v>272</v>
      </c>
      <c r="B101" s="354"/>
      <c r="C101" s="355"/>
    </row>
    <row r="102" spans="1:3" ht="16.5" thickBot="1" x14ac:dyDescent="0.3">
      <c r="A102" s="356"/>
      <c r="B102" s="357"/>
      <c r="C102" s="358"/>
    </row>
    <row r="103" spans="1:3" ht="70.5" customHeight="1" x14ac:dyDescent="0.25">
      <c r="A103" s="124" t="s">
        <v>152</v>
      </c>
      <c r="B103" s="67"/>
      <c r="C103" s="125" t="s">
        <v>151</v>
      </c>
    </row>
    <row r="104" spans="1:3" ht="71.25" customHeight="1" thickBot="1" x14ac:dyDescent="0.3">
      <c r="A104" s="66" t="s">
        <v>150</v>
      </c>
      <c r="B104" s="63"/>
      <c r="C104" s="123" t="s">
        <v>149</v>
      </c>
    </row>
    <row r="105" spans="1:3" ht="35.25" customHeight="1" thickBot="1" x14ac:dyDescent="0.3">
      <c r="A105" s="65" t="s">
        <v>148</v>
      </c>
      <c r="B105" s="63"/>
      <c r="C105" s="64" t="s">
        <v>147</v>
      </c>
    </row>
    <row r="106" spans="1:3" ht="52.5" customHeight="1" thickBot="1" x14ac:dyDescent="0.3">
      <c r="A106" s="127" t="s">
        <v>269</v>
      </c>
      <c r="B106" s="63"/>
      <c r="C106" s="128" t="s">
        <v>270</v>
      </c>
    </row>
    <row r="107" spans="1:3" ht="201" customHeight="1" thickBot="1" x14ac:dyDescent="0.3">
      <c r="A107" s="62" t="s">
        <v>82</v>
      </c>
      <c r="B107" s="63"/>
      <c r="C107" s="129" t="s">
        <v>271</v>
      </c>
    </row>
    <row r="108" spans="1:3" ht="36.75" customHeight="1" thickBot="1" x14ac:dyDescent="0.3">
      <c r="A108" s="62" t="s">
        <v>146</v>
      </c>
      <c r="B108" s="61"/>
      <c r="C108" s="130" t="s">
        <v>145</v>
      </c>
    </row>
  </sheetData>
  <mergeCells count="13">
    <mergeCell ref="C67:C68"/>
    <mergeCell ref="A1:C1"/>
    <mergeCell ref="C32:C33"/>
    <mergeCell ref="C34:C35"/>
    <mergeCell ref="A101:C102"/>
    <mergeCell ref="C50:C51"/>
    <mergeCell ref="C52:C53"/>
    <mergeCell ref="C55:C56"/>
    <mergeCell ref="C38:C39"/>
    <mergeCell ref="C62:C64"/>
    <mergeCell ref="C72:C73"/>
    <mergeCell ref="C40:C43"/>
    <mergeCell ref="C57:C60"/>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2BD17-FA82-415E-B6F6-5086303693AD}">
  <dimension ref="A1:M28"/>
  <sheetViews>
    <sheetView workbookViewId="0">
      <pane ySplit="2" topLeftCell="A3" activePane="bottomLeft" state="frozen"/>
      <selection pane="bottomLeft" activeCell="L9" sqref="L9"/>
    </sheetView>
  </sheetViews>
  <sheetFormatPr defaultRowHeight="15" x14ac:dyDescent="0.25"/>
  <cols>
    <col min="1" max="1" width="23.28515625" customWidth="1"/>
    <col min="2" max="13" width="15.5703125" customWidth="1"/>
  </cols>
  <sheetData>
    <row r="1" spans="1:13" ht="42.75" customHeight="1" thickBot="1" x14ac:dyDescent="0.3">
      <c r="A1" s="368" t="s">
        <v>222</v>
      </c>
      <c r="B1" s="369"/>
      <c r="C1" s="369"/>
      <c r="D1" s="369"/>
      <c r="E1" s="369"/>
      <c r="F1" s="369"/>
      <c r="G1" s="369"/>
      <c r="H1" s="369"/>
      <c r="I1" s="369"/>
      <c r="J1" s="369"/>
      <c r="K1" s="369"/>
      <c r="L1" s="369"/>
      <c r="M1" s="369"/>
    </row>
    <row r="2" spans="1:13" ht="87" customHeight="1" thickBot="1" x14ac:dyDescent="0.35">
      <c r="A2" s="100"/>
      <c r="B2" s="101" t="s">
        <v>247</v>
      </c>
      <c r="C2" s="101" t="s">
        <v>248</v>
      </c>
      <c r="D2" s="101" t="s">
        <v>249</v>
      </c>
      <c r="E2" s="101" t="s">
        <v>250</v>
      </c>
      <c r="F2" s="117" t="s">
        <v>251</v>
      </c>
      <c r="G2" s="117" t="s">
        <v>252</v>
      </c>
      <c r="H2" s="117" t="s">
        <v>280</v>
      </c>
      <c r="I2" s="101" t="s">
        <v>54</v>
      </c>
      <c r="J2" s="101" t="s">
        <v>253</v>
      </c>
      <c r="K2" s="133" t="s">
        <v>278</v>
      </c>
      <c r="L2" s="133" t="s">
        <v>277</v>
      </c>
      <c r="M2" s="102" t="s">
        <v>279</v>
      </c>
    </row>
    <row r="3" spans="1:13" ht="18.75" thickTop="1" x14ac:dyDescent="0.25">
      <c r="A3" s="103" t="s">
        <v>223</v>
      </c>
      <c r="B3" s="118" t="s">
        <v>235</v>
      </c>
      <c r="C3" s="118" t="s">
        <v>235</v>
      </c>
      <c r="D3" s="118" t="s">
        <v>235</v>
      </c>
      <c r="E3" s="118" t="s">
        <v>235</v>
      </c>
      <c r="F3" s="118" t="s">
        <v>235</v>
      </c>
      <c r="G3" s="118" t="s">
        <v>235</v>
      </c>
      <c r="H3" s="118" t="s">
        <v>235</v>
      </c>
      <c r="I3" s="118" t="s">
        <v>235</v>
      </c>
      <c r="J3" s="118" t="s">
        <v>235</v>
      </c>
      <c r="K3" s="118" t="s">
        <v>235</v>
      </c>
      <c r="L3" s="118" t="s">
        <v>235</v>
      </c>
      <c r="M3" s="116" t="s">
        <v>235</v>
      </c>
    </row>
    <row r="4" spans="1:13" ht="26.25" x14ac:dyDescent="0.25">
      <c r="A4" s="104" t="s">
        <v>239</v>
      </c>
      <c r="B4" s="118" t="s">
        <v>235</v>
      </c>
      <c r="C4" s="118" t="s">
        <v>235</v>
      </c>
      <c r="D4" s="118" t="s">
        <v>235</v>
      </c>
      <c r="E4" s="118" t="s">
        <v>235</v>
      </c>
      <c r="F4" s="118" t="s">
        <v>235</v>
      </c>
      <c r="G4" s="118" t="s">
        <v>235</v>
      </c>
      <c r="H4" s="118" t="s">
        <v>235</v>
      </c>
      <c r="I4" s="118" t="s">
        <v>235</v>
      </c>
      <c r="J4" s="118" t="s">
        <v>235</v>
      </c>
      <c r="K4" s="118" t="s">
        <v>235</v>
      </c>
      <c r="L4" s="118" t="s">
        <v>235</v>
      </c>
      <c r="M4" s="116" t="s">
        <v>235</v>
      </c>
    </row>
    <row r="5" spans="1:13" ht="64.5" x14ac:dyDescent="0.25">
      <c r="A5" s="104" t="s">
        <v>240</v>
      </c>
      <c r="B5" s="118" t="s">
        <v>235</v>
      </c>
      <c r="C5" s="118" t="s">
        <v>235</v>
      </c>
      <c r="D5" s="118" t="s">
        <v>235</v>
      </c>
      <c r="E5" s="118" t="s">
        <v>235</v>
      </c>
      <c r="F5" s="118" t="s">
        <v>235</v>
      </c>
      <c r="G5" s="118" t="s">
        <v>235</v>
      </c>
      <c r="H5" s="118" t="s">
        <v>235</v>
      </c>
      <c r="I5" s="118" t="s">
        <v>235</v>
      </c>
      <c r="J5" s="118" t="s">
        <v>235</v>
      </c>
      <c r="K5" s="118" t="s">
        <v>235</v>
      </c>
      <c r="L5" s="118" t="s">
        <v>235</v>
      </c>
      <c r="M5" s="116" t="s">
        <v>235</v>
      </c>
    </row>
    <row r="6" spans="1:13" ht="51.75" x14ac:dyDescent="0.25">
      <c r="A6" s="106" t="s">
        <v>274</v>
      </c>
      <c r="B6" s="118" t="s">
        <v>235</v>
      </c>
      <c r="C6" s="118" t="s">
        <v>235</v>
      </c>
      <c r="D6" s="118" t="s">
        <v>235</v>
      </c>
      <c r="E6" s="118" t="s">
        <v>235</v>
      </c>
      <c r="F6" s="118" t="s">
        <v>235</v>
      </c>
      <c r="G6" s="118" t="s">
        <v>235</v>
      </c>
      <c r="H6" s="118" t="s">
        <v>235</v>
      </c>
      <c r="I6" s="118" t="s">
        <v>235</v>
      </c>
      <c r="J6" s="118" t="s">
        <v>235</v>
      </c>
      <c r="K6" s="118" t="s">
        <v>235</v>
      </c>
      <c r="L6" s="118" t="s">
        <v>235</v>
      </c>
      <c r="M6" s="116" t="s">
        <v>235</v>
      </c>
    </row>
    <row r="7" spans="1:13" ht="64.5" x14ac:dyDescent="0.25">
      <c r="A7" s="106" t="s">
        <v>276</v>
      </c>
      <c r="B7" s="118" t="s">
        <v>235</v>
      </c>
      <c r="C7" s="118" t="s">
        <v>235</v>
      </c>
      <c r="D7" s="118" t="s">
        <v>235</v>
      </c>
      <c r="E7" s="118" t="s">
        <v>235</v>
      </c>
      <c r="F7" s="118" t="s">
        <v>235</v>
      </c>
      <c r="G7" s="118" t="s">
        <v>235</v>
      </c>
      <c r="H7" s="118" t="s">
        <v>235</v>
      </c>
      <c r="I7" s="118" t="s">
        <v>235</v>
      </c>
      <c r="J7" s="118" t="s">
        <v>235</v>
      </c>
      <c r="K7" s="118" t="s">
        <v>235</v>
      </c>
      <c r="L7" s="118" t="s">
        <v>235</v>
      </c>
      <c r="M7" s="116" t="s">
        <v>235</v>
      </c>
    </row>
    <row r="8" spans="1:13" ht="64.5" x14ac:dyDescent="0.25">
      <c r="A8" s="106" t="s">
        <v>275</v>
      </c>
      <c r="B8" s="118" t="s">
        <v>235</v>
      </c>
      <c r="C8" s="118" t="s">
        <v>235</v>
      </c>
      <c r="D8" s="118" t="s">
        <v>235</v>
      </c>
      <c r="E8" s="118" t="s">
        <v>235</v>
      </c>
      <c r="F8" s="118" t="s">
        <v>235</v>
      </c>
      <c r="G8" s="118" t="s">
        <v>235</v>
      </c>
      <c r="H8" s="118" t="s">
        <v>235</v>
      </c>
      <c r="I8" s="118" t="s">
        <v>235</v>
      </c>
      <c r="J8" s="118" t="s">
        <v>235</v>
      </c>
      <c r="K8" s="118" t="s">
        <v>235</v>
      </c>
      <c r="L8" s="118" t="s">
        <v>235</v>
      </c>
      <c r="M8" s="116" t="s">
        <v>235</v>
      </c>
    </row>
    <row r="9" spans="1:13" ht="39" x14ac:dyDescent="0.25">
      <c r="A9" s="106" t="s">
        <v>238</v>
      </c>
      <c r="B9" s="118"/>
      <c r="C9" s="118"/>
      <c r="D9" s="107"/>
      <c r="E9" s="107"/>
      <c r="F9" s="118"/>
      <c r="G9" s="118" t="s">
        <v>235</v>
      </c>
      <c r="H9" s="118"/>
      <c r="I9" s="107"/>
      <c r="J9" s="107"/>
      <c r="K9" s="118" t="s">
        <v>235</v>
      </c>
      <c r="L9" s="118"/>
      <c r="M9" s="116"/>
    </row>
    <row r="10" spans="1:13" ht="51.75" x14ac:dyDescent="0.25">
      <c r="A10" s="106" t="s">
        <v>224</v>
      </c>
      <c r="B10" s="118"/>
      <c r="C10" s="118"/>
      <c r="D10" s="118"/>
      <c r="E10" s="118" t="s">
        <v>235</v>
      </c>
      <c r="F10" s="118"/>
      <c r="G10" s="118"/>
      <c r="H10" s="118"/>
      <c r="I10" s="107"/>
      <c r="J10" s="107"/>
      <c r="K10" s="135"/>
      <c r="L10" s="135"/>
      <c r="M10" s="108"/>
    </row>
    <row r="11" spans="1:13" ht="51.75" x14ac:dyDescent="0.25">
      <c r="A11" s="106" t="s">
        <v>254</v>
      </c>
      <c r="B11" s="118" t="s">
        <v>235</v>
      </c>
      <c r="C11" s="118" t="s">
        <v>235</v>
      </c>
      <c r="D11" s="118" t="s">
        <v>235</v>
      </c>
      <c r="E11" s="118"/>
      <c r="F11" s="118" t="s">
        <v>235</v>
      </c>
      <c r="G11" s="118" t="s">
        <v>235</v>
      </c>
      <c r="H11" s="118"/>
      <c r="I11" s="107"/>
      <c r="J11" s="107"/>
      <c r="K11" s="135"/>
      <c r="L11" s="135"/>
      <c r="M11" s="108"/>
    </row>
    <row r="12" spans="1:13" ht="39" x14ac:dyDescent="0.25">
      <c r="A12" s="106" t="s">
        <v>244</v>
      </c>
      <c r="B12" s="118" t="s">
        <v>235</v>
      </c>
      <c r="C12" s="118" t="s">
        <v>235</v>
      </c>
      <c r="D12" s="118" t="s">
        <v>235</v>
      </c>
      <c r="E12" s="118" t="s">
        <v>235</v>
      </c>
      <c r="F12" s="118" t="s">
        <v>235</v>
      </c>
      <c r="G12" s="118" t="s">
        <v>235</v>
      </c>
      <c r="H12" s="118" t="s">
        <v>235</v>
      </c>
      <c r="I12" s="107"/>
      <c r="J12" s="107"/>
      <c r="K12" s="134"/>
      <c r="L12" s="134"/>
      <c r="M12" s="116"/>
    </row>
    <row r="13" spans="1:13" ht="18" customHeight="1" x14ac:dyDescent="0.25">
      <c r="A13" s="106" t="s">
        <v>225</v>
      </c>
      <c r="B13" s="107"/>
      <c r="C13" s="107"/>
      <c r="D13" s="107"/>
      <c r="E13" s="107"/>
      <c r="F13" s="105"/>
      <c r="H13" s="137"/>
      <c r="I13" s="118" t="s">
        <v>235</v>
      </c>
      <c r="J13" s="118" t="s">
        <v>235</v>
      </c>
      <c r="K13" s="134"/>
      <c r="L13" s="134"/>
      <c r="M13" s="108"/>
    </row>
    <row r="14" spans="1:13" ht="18" x14ac:dyDescent="0.25">
      <c r="A14" s="106" t="s">
        <v>226</v>
      </c>
      <c r="B14" s="107"/>
      <c r="C14" s="107"/>
      <c r="D14" s="107"/>
      <c r="E14" s="107"/>
      <c r="F14" s="107"/>
      <c r="G14" s="107"/>
      <c r="H14" s="118"/>
      <c r="I14" s="118" t="s">
        <v>235</v>
      </c>
      <c r="J14" s="118" t="s">
        <v>235</v>
      </c>
      <c r="K14" s="134"/>
      <c r="L14" s="134"/>
      <c r="M14" s="108"/>
    </row>
    <row r="15" spans="1:13" ht="18" x14ac:dyDescent="0.25">
      <c r="A15" s="109" t="s">
        <v>227</v>
      </c>
      <c r="B15" s="107"/>
      <c r="C15" s="107"/>
      <c r="D15" s="107"/>
      <c r="E15" s="107"/>
      <c r="F15" s="107"/>
      <c r="G15" s="107"/>
      <c r="H15" s="118"/>
      <c r="I15" s="118"/>
      <c r="J15" s="118" t="s">
        <v>235</v>
      </c>
      <c r="K15" s="134"/>
      <c r="L15" s="134"/>
      <c r="M15" s="108"/>
    </row>
    <row r="16" spans="1:13" ht="18" x14ac:dyDescent="0.25">
      <c r="A16" s="109" t="s">
        <v>228</v>
      </c>
      <c r="B16" s="107"/>
      <c r="C16" s="107"/>
      <c r="D16" s="107"/>
      <c r="E16" s="107"/>
      <c r="F16" s="107"/>
      <c r="G16" s="107"/>
      <c r="H16" s="118"/>
      <c r="I16" s="118" t="s">
        <v>235</v>
      </c>
      <c r="J16" s="118" t="s">
        <v>235</v>
      </c>
      <c r="K16" s="134"/>
      <c r="L16" s="134"/>
      <c r="M16" s="108"/>
    </row>
    <row r="17" spans="1:13" ht="29.25" customHeight="1" x14ac:dyDescent="0.25">
      <c r="A17" s="109" t="s">
        <v>229</v>
      </c>
      <c r="B17" s="107"/>
      <c r="C17" s="107"/>
      <c r="D17" s="107"/>
      <c r="E17" s="107"/>
      <c r="F17" s="107"/>
      <c r="G17" s="107"/>
      <c r="H17" s="118"/>
      <c r="I17" s="118" t="s">
        <v>235</v>
      </c>
      <c r="J17" s="118" t="s">
        <v>235</v>
      </c>
      <c r="K17" s="134"/>
      <c r="L17" s="134"/>
      <c r="M17" s="108"/>
    </row>
    <row r="18" spans="1:13" ht="26.25" x14ac:dyDescent="0.25">
      <c r="A18" s="106" t="s">
        <v>230</v>
      </c>
      <c r="B18" s="107"/>
      <c r="C18" s="107"/>
      <c r="D18" s="107"/>
      <c r="E18" s="107"/>
      <c r="F18" s="107"/>
      <c r="G18" s="107"/>
      <c r="H18" s="118"/>
      <c r="I18" s="118"/>
      <c r="J18" s="118" t="s">
        <v>235</v>
      </c>
      <c r="K18" s="134"/>
      <c r="L18" s="134"/>
      <c r="M18" s="108"/>
    </row>
    <row r="19" spans="1:13" ht="18" x14ac:dyDescent="0.25">
      <c r="A19" s="109" t="s">
        <v>231</v>
      </c>
      <c r="B19" s="107"/>
      <c r="C19" s="107"/>
      <c r="D19" s="107"/>
      <c r="E19" s="107"/>
      <c r="F19" s="107"/>
      <c r="G19" s="107"/>
      <c r="H19" s="118"/>
      <c r="I19" s="118"/>
      <c r="J19" s="118" t="s">
        <v>235</v>
      </c>
      <c r="K19" s="134"/>
      <c r="L19" s="134"/>
      <c r="M19" s="108"/>
    </row>
    <row r="20" spans="1:13" ht="51.75" x14ac:dyDescent="0.25">
      <c r="A20" s="106" t="s">
        <v>245</v>
      </c>
      <c r="B20" s="118" t="s">
        <v>235</v>
      </c>
      <c r="C20" s="118" t="s">
        <v>235</v>
      </c>
      <c r="D20" s="118" t="s">
        <v>235</v>
      </c>
      <c r="E20" s="118" t="s">
        <v>235</v>
      </c>
      <c r="F20" s="118" t="s">
        <v>235</v>
      </c>
      <c r="G20" s="118" t="s">
        <v>235</v>
      </c>
      <c r="H20" s="118"/>
      <c r="I20" s="118" t="s">
        <v>235</v>
      </c>
      <c r="J20" s="118" t="s">
        <v>235</v>
      </c>
      <c r="K20" s="134"/>
      <c r="L20" s="118" t="s">
        <v>235</v>
      </c>
      <c r="M20" s="116" t="s">
        <v>235</v>
      </c>
    </row>
    <row r="21" spans="1:13" ht="18" x14ac:dyDescent="0.25">
      <c r="A21" s="106" t="s">
        <v>232</v>
      </c>
      <c r="B21" s="118" t="s">
        <v>235</v>
      </c>
      <c r="C21" s="118" t="s">
        <v>235</v>
      </c>
      <c r="D21" s="118" t="s">
        <v>235</v>
      </c>
      <c r="E21" s="118" t="s">
        <v>235</v>
      </c>
      <c r="F21" s="118" t="s">
        <v>235</v>
      </c>
      <c r="G21" s="118" t="s">
        <v>235</v>
      </c>
      <c r="H21" s="118"/>
      <c r="I21" s="118" t="s">
        <v>235</v>
      </c>
      <c r="J21" s="118" t="s">
        <v>235</v>
      </c>
      <c r="K21" s="134"/>
      <c r="L21" s="118" t="s">
        <v>235</v>
      </c>
      <c r="M21" s="116" t="s">
        <v>235</v>
      </c>
    </row>
    <row r="22" spans="1:13" ht="26.25" x14ac:dyDescent="0.25">
      <c r="A22" s="106" t="s">
        <v>246</v>
      </c>
      <c r="B22" s="107"/>
      <c r="C22" s="107"/>
      <c r="D22" s="107"/>
      <c r="E22" s="107"/>
      <c r="F22" s="107"/>
      <c r="G22" s="107"/>
      <c r="H22" s="107"/>
      <c r="I22" s="107"/>
      <c r="J22" s="107"/>
      <c r="K22" s="134"/>
      <c r="L22" s="118" t="s">
        <v>235</v>
      </c>
      <c r="M22" s="116" t="s">
        <v>235</v>
      </c>
    </row>
    <row r="23" spans="1:13" ht="26.25" x14ac:dyDescent="0.25">
      <c r="A23" s="106" t="s">
        <v>237</v>
      </c>
      <c r="B23" s="107" t="s">
        <v>235</v>
      </c>
      <c r="C23" s="107" t="s">
        <v>235</v>
      </c>
      <c r="D23" s="107" t="s">
        <v>235</v>
      </c>
      <c r="E23" s="107" t="s">
        <v>235</v>
      </c>
      <c r="F23" s="107" t="s">
        <v>235</v>
      </c>
      <c r="G23" s="107" t="s">
        <v>235</v>
      </c>
      <c r="H23" s="107"/>
      <c r="I23" s="107"/>
      <c r="J23" s="107"/>
      <c r="K23" s="134"/>
      <c r="L23" s="118" t="s">
        <v>235</v>
      </c>
      <c r="M23" s="116" t="s">
        <v>235</v>
      </c>
    </row>
    <row r="24" spans="1:13" ht="39" x14ac:dyDescent="0.25">
      <c r="A24" s="106" t="s">
        <v>241</v>
      </c>
      <c r="B24" s="118" t="s">
        <v>235</v>
      </c>
      <c r="C24" s="118" t="s">
        <v>235</v>
      </c>
      <c r="D24" s="118" t="s">
        <v>235</v>
      </c>
      <c r="E24" s="118" t="s">
        <v>235</v>
      </c>
      <c r="F24" s="118" t="s">
        <v>235</v>
      </c>
      <c r="G24" s="118" t="s">
        <v>235</v>
      </c>
      <c r="H24" s="118"/>
      <c r="I24" s="107"/>
      <c r="J24" s="107"/>
      <c r="K24" s="135"/>
      <c r="L24" s="135"/>
      <c r="M24" s="108"/>
    </row>
    <row r="25" spans="1:13" ht="51.75" x14ac:dyDescent="0.25">
      <c r="A25" s="106" t="s">
        <v>255</v>
      </c>
      <c r="B25" s="118" t="s">
        <v>235</v>
      </c>
      <c r="C25" s="118" t="s">
        <v>235</v>
      </c>
      <c r="D25" s="118" t="s">
        <v>235</v>
      </c>
      <c r="E25" s="118" t="s">
        <v>235</v>
      </c>
      <c r="F25" s="118" t="s">
        <v>235</v>
      </c>
      <c r="G25" s="118" t="s">
        <v>235</v>
      </c>
      <c r="H25" s="118" t="s">
        <v>235</v>
      </c>
      <c r="I25" s="118" t="s">
        <v>235</v>
      </c>
      <c r="J25" s="118" t="s">
        <v>235</v>
      </c>
      <c r="K25" s="118" t="s">
        <v>235</v>
      </c>
      <c r="L25" s="118" t="s">
        <v>235</v>
      </c>
      <c r="M25" s="116" t="s">
        <v>235</v>
      </c>
    </row>
    <row r="26" spans="1:13" ht="26.25" x14ac:dyDescent="0.25">
      <c r="A26" s="106" t="s">
        <v>233</v>
      </c>
      <c r="B26" s="118" t="s">
        <v>235</v>
      </c>
      <c r="C26" s="118" t="s">
        <v>235</v>
      </c>
      <c r="D26" s="118" t="s">
        <v>235</v>
      </c>
      <c r="E26" s="118" t="s">
        <v>235</v>
      </c>
      <c r="F26" s="118" t="s">
        <v>235</v>
      </c>
      <c r="G26" s="118" t="s">
        <v>235</v>
      </c>
      <c r="H26" s="118"/>
      <c r="I26" s="107"/>
      <c r="J26" s="107"/>
      <c r="K26" s="118" t="s">
        <v>235</v>
      </c>
      <c r="L26" s="118" t="s">
        <v>235</v>
      </c>
      <c r="M26" s="116" t="s">
        <v>235</v>
      </c>
    </row>
    <row r="27" spans="1:13" ht="27" thickBot="1" x14ac:dyDescent="0.3">
      <c r="A27" s="110" t="s">
        <v>234</v>
      </c>
      <c r="B27" s="111"/>
      <c r="C27" s="111"/>
      <c r="D27" s="111"/>
      <c r="E27" s="111"/>
      <c r="F27" s="111"/>
      <c r="G27" s="111"/>
      <c r="H27" s="132"/>
      <c r="I27" s="119" t="s">
        <v>235</v>
      </c>
      <c r="J27" s="119" t="s">
        <v>235</v>
      </c>
      <c r="K27" s="136"/>
      <c r="L27" s="136"/>
      <c r="M27" s="112"/>
    </row>
    <row r="28" spans="1:13" ht="15.75" x14ac:dyDescent="0.25">
      <c r="A28" s="120"/>
      <c r="M28" s="121" t="s">
        <v>256</v>
      </c>
    </row>
  </sheetData>
  <sheetProtection algorithmName="SHA-512" hashValue="mhi/5mlRLC6S2/WpJ+MjQ8AKlX7sMsYlq1/u+0sHsFSxkeV/s7n757rM0A+RzAhfe2cu6odyY34OzOSpvb/HPw==" saltValue="R1QP7da77DI8RqJsVAnuBg==" spinCount="100000" sheet="1" objects="1" scenarios="1"/>
  <mergeCells count="1">
    <mergeCell ref="A1:M1"/>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857978FBD9C949BD79D631F6ABCE2F" ma:contentTypeVersion="12" ma:contentTypeDescription="Create a new document." ma:contentTypeScope="" ma:versionID="ccab7cf793a54487b7ce506cc11e41db">
  <xsd:schema xmlns:xsd="http://www.w3.org/2001/XMLSchema" xmlns:xs="http://www.w3.org/2001/XMLSchema" xmlns:p="http://schemas.microsoft.com/office/2006/metadata/properties" xmlns:ns3="cefc5d5d-2d67-480e-b724-522cd4aa594f" xmlns:ns4="c228a8f7-1906-42a5-9fb8-54847da6419d" targetNamespace="http://schemas.microsoft.com/office/2006/metadata/properties" ma:root="true" ma:fieldsID="4815e1b097fb3d1606f2599087f9f686" ns3:_="" ns4:_="">
    <xsd:import namespace="cefc5d5d-2d67-480e-b724-522cd4aa594f"/>
    <xsd:import namespace="c228a8f7-1906-42a5-9fb8-54847da6419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AutoKeyPoints" minOccurs="0"/>
                <xsd:element ref="ns4:MediaServiceKeyPoints" minOccurs="0"/>
                <xsd:element ref="ns4:MediaServiceDateTake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c5d5d-2d67-480e-b724-522cd4aa594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28a8f7-1906-42a5-9fb8-54847da6419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B50223-D1A3-4C07-ADB4-2611D739A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c5d5d-2d67-480e-b724-522cd4aa594f"/>
    <ds:schemaRef ds:uri="c228a8f7-1906-42a5-9fb8-54847da641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69200A-CCDB-4ED0-80C0-99A53D360003}">
  <ds:schemaRefs>
    <ds:schemaRef ds:uri="http://schemas.microsoft.com/sharepoint/v3/contenttype/forms"/>
  </ds:schemaRefs>
</ds:datastoreItem>
</file>

<file path=customXml/itemProps3.xml><?xml version="1.0" encoding="utf-8"?>
<ds:datastoreItem xmlns:ds="http://schemas.openxmlformats.org/officeDocument/2006/customXml" ds:itemID="{12A4985F-0C52-4E1E-871C-3614F216BED1}">
  <ds:schemaRefs>
    <ds:schemaRef ds:uri="http://purl.org/dc/dcmitype/"/>
    <ds:schemaRef ds:uri="http://purl.org/dc/elements/1.1/"/>
    <ds:schemaRef ds:uri="cefc5d5d-2d67-480e-b724-522cd4aa594f"/>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c228a8f7-1906-42a5-9fb8-54847da6419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SOT</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Paige Saunders</dc:creator>
  <cp:lastModifiedBy>Boudler, Laurie</cp:lastModifiedBy>
  <cp:lastPrinted>2021-09-29T18:34:08Z</cp:lastPrinted>
  <dcterms:created xsi:type="dcterms:W3CDTF">2020-08-03T12:27:01Z</dcterms:created>
  <dcterms:modified xsi:type="dcterms:W3CDTF">2023-10-26T13:51:30Z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0x01010013857978FBD9C949BD79D631F6ABCE2F</vt:lpwstr>
  </property>
</Properties>
</file>