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codeName="{E757BCB4-07E6-AE0B-56E0-F0EEF7A6E26C}"/>
  <workbookPr codeName="ThisWorkbook"/>
  <mc:AlternateContent xmlns:mc="http://schemas.openxmlformats.org/markup-compatibility/2006">
    <mc:Choice Requires="x15">
      <x15ac:absPath xmlns:x15ac="http://schemas.microsoft.com/office/spreadsheetml/2010/11/ac" url="https://adminliveunc-my.sharepoint.com/personal/alruiz_ad_unc_edu/Documents/Microsoft Teams Chat Files/"/>
    </mc:Choice>
  </mc:AlternateContent>
  <xr:revisionPtr revIDLastSave="67" documentId="8_{DECF242E-821E-4229-B3F8-4FE7B069005B}" xr6:coauthVersionLast="47" xr6:coauthVersionMax="47" xr10:uidLastSave="{812BC5F9-9652-445F-9B78-AB89B084DA63}"/>
  <bookViews>
    <workbookView xWindow="2970" yWindow="15" windowWidth="23550" windowHeight="14205" xr2:uid="{52E16F15-197E-4AC5-8DBC-70BD25A7814A}"/>
  </bookViews>
  <sheets>
    <sheet name="Form" sheetId="1" r:id="rId1"/>
    <sheet name="References" sheetId="5" r:id="rId2"/>
    <sheet name="Instructions" sheetId="3" r:id="rId3"/>
  </sheets>
  <definedNames>
    <definedName name="_xlnm._FilterDatabase" localSheetId="1" hidden="1">References!$D$2:$D$457</definedName>
    <definedName name="Admissions">References!$D$42:$I$42</definedName>
    <definedName name="Athletics">References!$D$43:$CV$43</definedName>
    <definedName name="AVC">References!$D$44:$JN$44</definedName>
    <definedName name="Business_School">References!$D$45:$G$45</definedName>
    <definedName name="College_of_Arts_and_Sciences">References!$D$46:$CQ$46</definedName>
    <definedName name="Executive_Director_of_the_Arts">References!$D$47:$D$47</definedName>
    <definedName name="Finance_and_Operations">References!$D$48:$P$48</definedName>
    <definedName name="Graduate_School">References!$D$49</definedName>
    <definedName name="HR_and_EOC">References!$D$50:$U$50</definedName>
    <definedName name="IEED_Innovation_Entrepreneur_Econ_Dev">References!$D$51:$K$51</definedName>
    <definedName name="IIRM_Inst_Integrity_and_Risk_Mgmt">References!$D$52:$X$52</definedName>
    <definedName name="ITS">References!$D$53:$T$53</definedName>
    <definedName name="Office_of_the_Chancellor">References!$D$54:$L$54</definedName>
    <definedName name="Office_of_the_Provost">References!$D$55:$AM$55</definedName>
    <definedName name="Office_of_University_Counsel">References!$D$56:$D$56</definedName>
    <definedName name="Ombuds_Office">References!$D$57</definedName>
    <definedName name="_xlnm.Print_Area" localSheetId="0">Form!$A$1:$L$114</definedName>
    <definedName name="Public_Affairs">References!$C$58:$H$58</definedName>
    <definedName name="School_of_Data_Science_and_Society">References!$D$59:$D$59</definedName>
    <definedName name="School_of_Dentistry">References!$D$60:$AR$60</definedName>
    <definedName name="School_of_Education">References!$C$61:$F$61</definedName>
    <definedName name="School_of_Government">References!$D$62:$Y$62</definedName>
    <definedName name="School_of_Information_and_Library_Sciences">References!$D$63</definedName>
    <definedName name="School_of_Journalism_and_Media">References!$C$64:$D$64</definedName>
    <definedName name="School_of_Law">References!$D$65:$AJ$65</definedName>
    <definedName name="School_of_Medicine">References!$C$66:$JE$66</definedName>
    <definedName name="School_of_Nursing">References!$C$67:$R$67</definedName>
    <definedName name="School_of_Pharmacy">References!$D$68:$AQ$68</definedName>
    <definedName name="School_of_Public_Health">References!$D$69:$AZ$69</definedName>
    <definedName name="School_of_Social_Work">References!$C$70:$T$70</definedName>
    <definedName name="Select_One_Drop_Down">References!$D$41</definedName>
    <definedName name="UBC">References!$C$71:$O$71</definedName>
    <definedName name="UNC_Global">References!$C$72:$F$72</definedName>
    <definedName name="University_Communications">References!$D$73</definedName>
    <definedName name="University_Development">References!$D$74:$G$74</definedName>
    <definedName name="University_Libraries">References!$D$75:$K$75</definedName>
    <definedName name="Vice_Chancellor_for_Research">References!$C$77:$AA$77</definedName>
    <definedName name="Vice_Chancellor_for_Student_Affairs">References!$D$76:$BM$76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3" i="1" l="1"/>
  <c r="C52" i="1"/>
  <c r="L43" i="1"/>
  <c r="L42" i="1"/>
  <c r="L39" i="1"/>
  <c r="G39" i="1"/>
  <c r="F39" i="1"/>
  <c r="C39" i="1"/>
  <c r="H35" i="1"/>
  <c r="G35" i="1"/>
  <c r="F35" i="1"/>
  <c r="E35" i="1"/>
  <c r="I34" i="1"/>
  <c r="J34" i="1" s="1"/>
  <c r="L33" i="1"/>
  <c r="I33" i="1"/>
  <c r="D30" i="1"/>
  <c r="L29" i="1"/>
  <c r="L28" i="1"/>
  <c r="L27" i="1"/>
  <c r="H24" i="1"/>
  <c r="G24" i="1"/>
  <c r="F24" i="1"/>
  <c r="L25" i="1" s="1"/>
  <c r="E24" i="1"/>
  <c r="I23" i="1"/>
  <c r="J23" i="1" s="1"/>
  <c r="L22" i="1"/>
  <c r="I22" i="1"/>
  <c r="D19" i="1"/>
  <c r="L18" i="1"/>
  <c r="L17" i="1"/>
  <c r="L16" i="1"/>
  <c r="D14" i="1"/>
  <c r="H25" i="1" l="1"/>
  <c r="L23" i="1"/>
  <c r="L24" i="1" s="1"/>
  <c r="J24" i="1" s="1"/>
  <c r="J22" i="1"/>
  <c r="I24" i="1"/>
  <c r="L36" i="1"/>
  <c r="L34" i="1"/>
  <c r="L35" i="1" s="1"/>
  <c r="J35" i="1" s="1"/>
  <c r="I35" i="1"/>
  <c r="J33" i="1"/>
  <c r="E36" i="1"/>
  <c r="F36" i="1"/>
  <c r="H36" i="1"/>
  <c r="G36" i="1"/>
  <c r="L40" i="1"/>
  <c r="E25" i="1"/>
  <c r="F25" i="1"/>
  <c r="L19" i="1"/>
  <c r="G25" i="1"/>
  <c r="L30" i="1"/>
  <c r="L41" i="1"/>
  <c r="I25" i="1" l="1"/>
  <c r="J25" i="1" s="1"/>
  <c r="I36" i="1"/>
  <c r="J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tc={E383146E-4B39-4D69-84C8-D841366A7929}</author>
    <author>tc={8851FB90-4F5B-4D73-95D5-E215E7228069}</author>
    <author>tc={8DBC92CD-B50E-485B-936C-0014508FEA65}</author>
    <author>tc={82C26C87-F052-42BD-94C3-CDBF70012825}</author>
    <author>tc={EABE6DED-AA84-4F83-9AD9-A88AA09F09C9}</author>
    <author>tc={15B0336B-9214-4D85-81C9-144614108CAD}</author>
    <author>tc={64A42A5E-67D4-4D30-BEDD-B43CCFC30F08}</author>
    <author>tc={97CAC2FC-7136-4CFA-865E-35BC163B32B0}</author>
    <author>tc={94165143-7905-4B35-8DC2-0F7FB1D5F9DF}</author>
    <author>tc={CB819B62-6469-4747-83FA-799384627CC7}</author>
  </authors>
  <commentList>
    <comment ref="D7" authorId="0" shapeId="0" xr:uid="{E383146E-4B39-4D69-84C8-D841366A7929}">
      <text>
        <t>[Threaded comment]
Your version of Excel allows you to read this threaded comment; however, any edits to it will get removed if the file is opened in a newer version of Excel. Learn more: https://go.microsoft.com/fwlink/?linkid=870924
Comment:
    Note: Interim/Temporary roles must be coded as 2b or 2c - extension.</t>
      </text>
    </comment>
    <comment ref="K7" authorId="1" shapeId="0" xr:uid="{8851FB90-4F5B-4D73-95D5-E215E7228069}">
      <text>
        <t>[Threaded comment]
Your version of Excel allows you to read this threaded comment; however, any edits to it will get removed if the file is opened in a newer version of Excel. Learn more: https://go.microsoft.com/fwlink/?linkid=870924
Comment:
    Note: Interim/Temporary roles must be coded as 2b or 2c - extension.</t>
      </text>
    </comment>
    <comment ref="E21" authorId="2" shapeId="0" xr:uid="{8DBC92CD-B50E-485B-936C-0014508FEA65}">
      <text>
        <t>[Threaded comment]
Your version of Excel allows you to read this threaded comment; however, any edits to it will get removed if the file is opened in a newer version of Excel. Learn more: https://go.microsoft.com/fwlink/?linkid=870924
Comment:
    Sources beginning with 201, 211, 221</t>
      </text>
    </comment>
    <comment ref="F21" authorId="3" shapeId="0" xr:uid="{82C26C87-F052-42BD-94C3-CDBF70012825}">
      <text>
        <t>[Threaded comment]
Your version of Excel allows you to read this threaded comment; however, any edits to it will get removed if the file is opened in a newer version of Excel. Learn more: https://go.microsoft.com/fwlink/?linkid=870924
Comment:
    Sources beginning with 271</t>
      </text>
    </comment>
    <comment ref="G21" authorId="4" shapeId="0" xr:uid="{EABE6DED-AA84-4F83-9AD9-A88AA09F09C9}">
      <text>
        <t>[Threaded comment]
Your version of Excel allows you to read this threaded comment; however, any edits to it will get removed if the file is opened in a newer version of Excel. Learn more: https://go.microsoft.com/fwlink/?linkid=870924
Comment:
    Sources beginning with 252</t>
      </text>
    </comment>
    <comment ref="H21" authorId="5" shapeId="0" xr:uid="{15B0336B-9214-4D85-81C9-144614108CAD}">
      <text>
        <t>[Threaded comment]
Your version of Excel allows you to read this threaded comment; however, any edits to it will get removed if the file is opened in a newer version of Excel. Learn more: https://go.microsoft.com/fwlink/?linkid=870924
Comment:
    All other fund sources, including clinical</t>
      </text>
    </comment>
    <comment ref="E32" authorId="6" shapeId="0" xr:uid="{64A42A5E-67D4-4D30-BEDD-B43CCFC30F08}">
      <text>
        <t>[Threaded comment]
Your version of Excel allows you to read this threaded comment; however, any edits to it will get removed if the file is opened in a newer version of Excel. Learn more: https://go.microsoft.com/fwlink/?linkid=870924
Comment:
    Sources beginning with 201, 211, 221</t>
      </text>
    </comment>
    <comment ref="F32" authorId="7" shapeId="0" xr:uid="{97CAC2FC-7136-4CFA-865E-35BC163B32B0}">
      <text>
        <t>[Threaded comment]
Your version of Excel allows you to read this threaded comment; however, any edits to it will get removed if the file is opened in a newer version of Excel. Learn more: https://go.microsoft.com/fwlink/?linkid=870924
Comment:
    Sources beginning with 271</t>
      </text>
    </comment>
    <comment ref="G32" authorId="8" shapeId="0" xr:uid="{94165143-7905-4B35-8DC2-0F7FB1D5F9DF}">
      <text>
        <t>[Threaded comment]
Your version of Excel allows you to read this threaded comment; however, any edits to it will get removed if the file is opened in a newer version of Excel. Learn more: https://go.microsoft.com/fwlink/?linkid=870924
Comment:
    Sources beginning with 252</t>
      </text>
    </comment>
    <comment ref="H32" authorId="9" shapeId="0" xr:uid="{CB819B62-6469-4747-83FA-799384627CC7}">
      <text>
        <t>[Threaded comment]
Your version of Excel allows you to read this threaded comment; however, any edits to it will get removed if the file is opened in a newer version of Excel. Learn more: https://go.microsoft.com/fwlink/?linkid=870924
Comment:
    All other fund sources, including clinical</t>
      </text>
    </comment>
  </commentList>
</comments>
</file>

<file path=xl/sharedStrings.xml><?xml version="1.0" encoding="utf-8"?>
<sst xmlns="http://schemas.openxmlformats.org/spreadsheetml/2006/main" count="2773" uniqueCount="2255">
  <si>
    <t>EMPLOYEE  NAME:</t>
  </si>
  <si>
    <t xml:space="preserve">Enter employee first/last name			</t>
  </si>
  <si>
    <t>EMPLOYEE ID/PID:</t>
  </si>
  <si>
    <t>Enter employee ID</t>
  </si>
  <si>
    <t>Select One (drop down)</t>
  </si>
  <si>
    <t>PRIMARY DEPARTMENT NAME AND NUMBER:</t>
  </si>
  <si>
    <t>Select One (Drop Down)</t>
  </si>
  <si>
    <t>CURRENT PRIMARY EMPLOYEE TYPE:</t>
  </si>
  <si>
    <t>NEW PRIMARY EMPLOYEE TYPE:</t>
  </si>
  <si>
    <t>CURRENT RANK/TITLE:</t>
  </si>
  <si>
    <t>NEW PRIMARY RANK/TITLE:</t>
  </si>
  <si>
    <t>CURRENT PRIMARY POSITION NUMBER:</t>
  </si>
  <si>
    <t>NEW PRIMARY POSITION NUMBER:</t>
  </si>
  <si>
    <t xml:space="preserve">EXISTING SECONDARY APPTS w/STIPENDS? </t>
  </si>
  <si>
    <t>DUE TO A NEW SECONDARY APPT w/STIPEND?</t>
  </si>
  <si>
    <t>CURRENT SECONDARY RANK/TITLES:</t>
  </si>
  <si>
    <t>Select One (drop down) or Type in multiple titles</t>
  </si>
  <si>
    <t>NEW SECONDARY RANK/TITLES:</t>
  </si>
  <si>
    <t>EXISTING EED &amp; POSITION #'S:</t>
  </si>
  <si>
    <t>Enter end date or At-Will</t>
  </si>
  <si>
    <t>NEW SECONDARY APPT EED &amp; POSITION #:</t>
  </si>
  <si>
    <t>PROPOSED EFFECTIVE DATE:</t>
  </si>
  <si>
    <t>PROPOSED INCREASE IS APPLIED TO THE :</t>
  </si>
  <si>
    <t>SALARY INCREASE REASON:</t>
  </si>
  <si>
    <t>HAS EMPLOYEE HAD OTHER INCREASES THIS FISCAL YEAR?</t>
  </si>
  <si>
    <t>DATE OF INCREASE:</t>
  </si>
  <si>
    <t>INCREASE REASON:</t>
  </si>
  <si>
    <t xml:space="preserve">JUNE 30th BASE SALARY: </t>
  </si>
  <si>
    <r>
      <t>NOTE: Use full FTE salaries, include any ARP/LSI</t>
    </r>
    <r>
      <rPr>
        <i/>
        <sz val="11"/>
        <rFont val="Arial Narrow"/>
        <family val="2"/>
      </rPr>
      <t>and Comp Plan increases;</t>
    </r>
    <r>
      <rPr>
        <i/>
        <sz val="11"/>
        <color theme="1"/>
        <rFont val="Arial Narrow"/>
        <family val="2"/>
      </rPr>
      <t>do not enter cents on the form; do not create/enter your own formulas</t>
    </r>
  </si>
  <si>
    <t>SECONDARY STIPENDS:</t>
  </si>
  <si>
    <t>NOTE: Include secondary stipends/supplements, not task-based compensation such as course overload</t>
  </si>
  <si>
    <t>JUNE 30th TOTAL SALARY:</t>
  </si>
  <si>
    <t>CURRENT BASE SALARY:</t>
  </si>
  <si>
    <r>
      <t>NOTE: Include any ARP/LSI</t>
    </r>
    <r>
      <rPr>
        <i/>
        <sz val="11"/>
        <rFont val="Arial Narrow"/>
        <family val="2"/>
      </rPr>
      <t>and Comp Plan increases</t>
    </r>
  </si>
  <si>
    <t>PERCENT INCREASE TO 6/30 SALARY :</t>
  </si>
  <si>
    <t>CURRENT SECONDARY STIPENDS:</t>
  </si>
  <si>
    <t>AMOUNT OF INCREASE TO 6/30 SALARY :</t>
  </si>
  <si>
    <t>AMOUNT OF INCREASE TO 6/30 STIPEND:</t>
  </si>
  <si>
    <t>CURRENT TOTAL SALARY:</t>
  </si>
  <si>
    <t>TOTAL PERCENT OF SALARY INCREASE:</t>
  </si>
  <si>
    <t>Current Funding Source(s) Distribution</t>
  </si>
  <si>
    <t>State</t>
  </si>
  <si>
    <t>F&amp;A</t>
  </si>
  <si>
    <t>Research</t>
  </si>
  <si>
    <t>Trust</t>
  </si>
  <si>
    <t>Total</t>
  </si>
  <si>
    <t>Enter Current Base Salary Sources $</t>
  </si>
  <si>
    <t>Enter Current Stipend Sources $</t>
  </si>
  <si>
    <t>Non-State</t>
  </si>
  <si>
    <t>Total Current Funding Source (s)</t>
  </si>
  <si>
    <t>% Distribution</t>
  </si>
  <si>
    <t>PROPOSED/CURRENT BASE SALARY:</t>
  </si>
  <si>
    <t>PERCENT INCREASE TO CURRENT SALARY:</t>
  </si>
  <si>
    <t>PROPOSED/CURRENT SEC. STIPENDS:</t>
  </si>
  <si>
    <t>ENTER 0 (ZERO) IF THERE IS NO STIPEND</t>
  </si>
  <si>
    <t>AMOUNT  INCREASE TO CURRENT SALARY :</t>
  </si>
  <si>
    <t>AMOUNT OF INCREASE TO CURRENT STIPEND:</t>
  </si>
  <si>
    <t>RECOMMENDED TOTAL SALARY:</t>
  </si>
  <si>
    <t>Proposed Funding Source(s) Distribution</t>
  </si>
  <si>
    <t xml:space="preserve"> Enter Proposed Base Salary Sources  $</t>
  </si>
  <si>
    <t>Enter Proposed Stipend Sources $</t>
  </si>
  <si>
    <t>Total Proposed Funding Source (s)</t>
  </si>
  <si>
    <t xml:space="preserve">CUMULATIVE % INCREASE TO 6/30 TOTAL SALARY FOR FISCAL YEAR: </t>
  </si>
  <si>
    <t xml:space="preserve">CUMULATIVE $$ INCREASE TO 6/30 TOTAL SALARY FOR FISCAL YEAR: </t>
  </si>
  <si>
    <t>RANGE MIN:</t>
  </si>
  <si>
    <t xml:space="preserve">TOTAL $$ AMOUNT OF STIPEND/SUPPLEMENT INCREASE FOR FISCAL YEAR: </t>
  </si>
  <si>
    <t>RANGE MAX:</t>
  </si>
  <si>
    <t xml:space="preserve">TOTAL INCREASE OF STIPEND/SUPPLEMENT FOR FISCAL YEAR AS % OF 6/30 BASE SALARY: </t>
  </si>
  <si>
    <t>EMPLOYEE NAME</t>
  </si>
  <si>
    <t>CURRENT SALARY</t>
  </si>
  <si>
    <t>50th PERCENTILE:</t>
  </si>
  <si>
    <t>Employee Name:</t>
  </si>
  <si>
    <t>INCREASE JUSTIFICATION</t>
  </si>
  <si>
    <t>Effective Date:</t>
  </si>
  <si>
    <t>Provide justification for salary increase by following prompts below</t>
  </si>
  <si>
    <r>
      <rPr>
        <b/>
        <u/>
        <sz val="11"/>
        <color theme="1"/>
        <rFont val="Arial Narrow"/>
        <family val="2"/>
      </rPr>
      <t>APPROVALS</t>
    </r>
    <r>
      <rPr>
        <b/>
        <sz val="11"/>
        <color theme="1"/>
        <rFont val="Arial Narrow"/>
        <family val="2"/>
      </rPr>
      <t>:</t>
    </r>
  </si>
  <si>
    <t xml:space="preserve">Department/Center Head Approval: </t>
  </si>
  <si>
    <t>(Type Name)</t>
  </si>
  <si>
    <t>(Type Title)</t>
  </si>
  <si>
    <t>Date</t>
  </si>
  <si>
    <t xml:space="preserve">Dean/Vice Chancellor Approval: </t>
  </si>
  <si>
    <t xml:space="preserve">EHRA HR Office Approval: </t>
  </si>
  <si>
    <t>Prepared by:</t>
  </si>
  <si>
    <t>DEPARTMENT CERTIFICATION (required to be completed by originating unit):</t>
  </si>
  <si>
    <t>By checking this box, the preparer certifies that all existing institutional policies and procedures for employment decisions have been followed (i.e. employment approvals, tenure and promotion process, UNC code compliance, OSHR compliance, and any local University procedures)</t>
  </si>
  <si>
    <r>
      <t xml:space="preserve">By checking this box, the preparer certifies that if this increase is for a </t>
    </r>
    <r>
      <rPr>
        <b/>
        <sz val="9"/>
        <color rgb="FFC00000"/>
        <rFont val="Arial Narrow"/>
        <family val="2"/>
      </rPr>
      <t>secondary (faculty or administrative) appointment outside of the primary department, school, or unit</t>
    </r>
    <r>
      <rPr>
        <b/>
        <sz val="9"/>
        <color theme="1"/>
        <rFont val="Arial Narrow"/>
        <family val="2"/>
      </rPr>
      <t>,</t>
    </r>
    <r>
      <rPr>
        <sz val="9"/>
        <color theme="1"/>
        <rFont val="Arial Narrow"/>
        <family val="2"/>
      </rPr>
      <t xml:space="preserve"> they have contacted the primary department and have obtained the primary department's approval of the appointment &amp; associated salary increase</t>
    </r>
  </si>
  <si>
    <r>
      <t xml:space="preserve">Faculty: All promotional salary increases, permanent non-promotional adjustments within established faculty salary ranges, academic department Chair, or academic department head appointments (includes Senior Associate Dean) increases </t>
    </r>
    <r>
      <rPr>
        <u/>
        <sz val="9"/>
        <rFont val="Arial Narrow"/>
        <family val="2"/>
      </rPr>
      <t>NOT</t>
    </r>
    <r>
      <rPr>
        <sz val="9"/>
        <rFont val="Arial Narrow"/>
        <family val="2"/>
      </rPr>
      <t xml:space="preserve"> greater than $50,000 annually </t>
    </r>
    <r>
      <rPr>
        <u/>
        <sz val="9"/>
        <rFont val="Arial Narrow"/>
        <family val="2"/>
      </rPr>
      <t>ABOVE</t>
    </r>
    <r>
      <rPr>
        <sz val="9"/>
        <rFont val="Arial Narrow"/>
        <family val="2"/>
      </rPr>
      <t xml:space="preserve"> June 30 </t>
    </r>
    <r>
      <rPr>
        <u/>
        <sz val="9"/>
        <rFont val="Arial Narrow"/>
        <family val="2"/>
      </rPr>
      <t>TOTAL</t>
    </r>
    <r>
      <rPr>
        <sz val="9"/>
        <rFont val="Arial Narrow"/>
        <family val="2"/>
      </rPr>
      <t xml:space="preserve"> compensation; Clinical department Chair, or clinical division head appointments (includes Division Chief), within the SOM or SOD, increases </t>
    </r>
    <r>
      <rPr>
        <u/>
        <sz val="9"/>
        <rFont val="Arial Narrow"/>
        <family val="2"/>
      </rPr>
      <t>NOT</t>
    </r>
    <r>
      <rPr>
        <sz val="9"/>
        <rFont val="Arial Narrow"/>
        <family val="2"/>
      </rPr>
      <t xml:space="preserve"> greater than $75,000 annually for the duration of such appointment; temporary salary adjustments with a duration up to 36 months </t>
    </r>
    <r>
      <rPr>
        <u/>
        <sz val="9"/>
        <rFont val="Arial Narrow"/>
        <family val="2"/>
      </rPr>
      <t>OR</t>
    </r>
    <r>
      <rPr>
        <sz val="9"/>
        <rFont val="Arial Narrow"/>
        <family val="2"/>
      </rPr>
      <t xml:space="preserve"> up to $50,000 annually </t>
    </r>
    <r>
      <rPr>
        <u/>
        <sz val="9"/>
        <rFont val="Arial Narrow"/>
        <family val="2"/>
      </rPr>
      <t>ABOVE</t>
    </r>
    <r>
      <rPr>
        <sz val="9"/>
        <rFont val="Arial Narrow"/>
        <family val="2"/>
      </rPr>
      <t xml:space="preserve"> June 30 base salary, all require EHRA HR Office approval</t>
    </r>
  </si>
  <si>
    <t>Faculty: Distinguished Professorships (permanent, not Term Professorships) require Board of Trustees approval</t>
  </si>
  <si>
    <r>
      <t xml:space="preserve">Faculty: Academic department Chair, or academic department head appointments (includes Senior Associate Dean) increases greater than $50,000 annually </t>
    </r>
    <r>
      <rPr>
        <u/>
        <sz val="9"/>
        <rFont val="Arial Narrow"/>
        <family val="2"/>
      </rPr>
      <t>ABOVE</t>
    </r>
    <r>
      <rPr>
        <sz val="9"/>
        <rFont val="Arial Narrow"/>
        <family val="2"/>
      </rPr>
      <t xml:space="preserve"> June 30 TOTAL compensation; Clinical department Chair, or clinical division head appointments (includes Division Chief), within the SOM or SOD, increases greater than $75,000 annually for the duration of such appointment; temporary salary adjustments with a duration over 36 months </t>
    </r>
    <r>
      <rPr>
        <u/>
        <sz val="9"/>
        <rFont val="Arial Narrow"/>
        <family val="2"/>
      </rPr>
      <t>AND</t>
    </r>
    <r>
      <rPr>
        <sz val="9"/>
        <rFont val="Arial Narrow"/>
        <family val="2"/>
      </rPr>
      <t xml:space="preserve"> $50,000 annually ABOVE June 30 base salary, all require System Office approval</t>
    </r>
  </si>
  <si>
    <t>https://hr.unc.edu/academic-personnel/compensation/</t>
  </si>
  <si>
    <t>https://hr.unc.edu/employees/policies/ehra-non-faculty-policies/salary-structure/</t>
  </si>
  <si>
    <t>1a - Internal Competitive Event - Employee applies for an internally recruited job vacancy, is selected competitively, and changes jobs to a different position</t>
  </si>
  <si>
    <t>1b - External Competitive Event - Employee applies for an externally recruited job vacancy, is selected competitively, and changes jobs to a different position</t>
  </si>
  <si>
    <t>1c - Promotion - EHRA Waiver (use for ALL waivers of recruitment, include waiver reason and date approved by EEO)</t>
  </si>
  <si>
    <t>1d - Promotion - Tenure Conferral and Academic Rank Promotions (use for all in-rank promotions, not used for recruitments)</t>
  </si>
  <si>
    <t>2a - Increase in regular job duties or responsibilities; includes reallocation or reclassification of job (use for secondary admin stipends longer than 12 months)</t>
  </si>
  <si>
    <t>2b - Temporary (36 months or less) adjustment related to a temporary increase in job duties or responsibilities; salary will revert when temporary duties cease</t>
  </si>
  <si>
    <t>2c - Extension of Existing Temporary Increase Related to Increase in Job Duties or Responsibilities</t>
  </si>
  <si>
    <t>3 - Retention</t>
  </si>
  <si>
    <t>7 - Faculty Recruiting and Retention Fund (used when requesting support from SO retention fund)</t>
  </si>
  <si>
    <t>11 - Request to exceed established salary range</t>
  </si>
  <si>
    <t>12b - ARP (Corrections Only)</t>
  </si>
  <si>
    <t>12e - Other (Market-based increase)</t>
  </si>
  <si>
    <t>12f - Other (Equity-based increase)</t>
  </si>
  <si>
    <t>Faculty</t>
  </si>
  <si>
    <t>Non-Faculty</t>
  </si>
  <si>
    <t>Post Doc</t>
  </si>
  <si>
    <t>Regular</t>
  </si>
  <si>
    <t>Temporary</t>
  </si>
  <si>
    <t>Yes</t>
  </si>
  <si>
    <t>No</t>
  </si>
  <si>
    <t>Base</t>
  </si>
  <si>
    <t>Stipend/Supplement</t>
  </si>
  <si>
    <t>Base &amp; Stipend/Supplement</t>
  </si>
  <si>
    <t>S&amp;SA?</t>
  </si>
  <si>
    <t>Admissions</t>
  </si>
  <si>
    <t>PRIMARY SCHOOL/UNIT</t>
  </si>
  <si>
    <t>Dept0</t>
  </si>
  <si>
    <t>Dept1</t>
  </si>
  <si>
    <t>Dept2</t>
  </si>
  <si>
    <t>Dept3</t>
  </si>
  <si>
    <t>Dept4</t>
  </si>
  <si>
    <t>Dept5</t>
  </si>
  <si>
    <t>Dept6</t>
  </si>
  <si>
    <t>Dept7</t>
  </si>
  <si>
    <t>Dept8</t>
  </si>
  <si>
    <t>Dept9</t>
  </si>
  <si>
    <t>Dept10</t>
  </si>
  <si>
    <t>Dept11</t>
  </si>
  <si>
    <t>Dept12</t>
  </si>
  <si>
    <t>Dept13</t>
  </si>
  <si>
    <t>Dept14</t>
  </si>
  <si>
    <t>Dept15</t>
  </si>
  <si>
    <t>Dept16</t>
  </si>
  <si>
    <t>Dept17</t>
  </si>
  <si>
    <t>Dept18</t>
  </si>
  <si>
    <t>Dept19</t>
  </si>
  <si>
    <t>Dept20</t>
  </si>
  <si>
    <t>Dept21</t>
  </si>
  <si>
    <t>Dept22</t>
  </si>
  <si>
    <t>Dept23</t>
  </si>
  <si>
    <t>Dept24</t>
  </si>
  <si>
    <t>Dept25</t>
  </si>
  <si>
    <t>Dept26</t>
  </si>
  <si>
    <t>Dept27</t>
  </si>
  <si>
    <t>Dept28</t>
  </si>
  <si>
    <t>Dept29</t>
  </si>
  <si>
    <t>Dept30</t>
  </si>
  <si>
    <t>Dept31</t>
  </si>
  <si>
    <t>Dept32</t>
  </si>
  <si>
    <t>Dept33</t>
  </si>
  <si>
    <t>Dept34</t>
  </si>
  <si>
    <t>Dept35</t>
  </si>
  <si>
    <t>Dept36</t>
  </si>
  <si>
    <t>Dept37</t>
  </si>
  <si>
    <t>Dept38</t>
  </si>
  <si>
    <t>Dept39</t>
  </si>
  <si>
    <t>Dept40</t>
  </si>
  <si>
    <t>Dept41</t>
  </si>
  <si>
    <t>Dept42</t>
  </si>
  <si>
    <t>Dept43</t>
  </si>
  <si>
    <t>Dept44</t>
  </si>
  <si>
    <t>Dept45</t>
  </si>
  <si>
    <t>Dept46</t>
  </si>
  <si>
    <t>Dept47</t>
  </si>
  <si>
    <t>Dept48</t>
  </si>
  <si>
    <t>Dept49</t>
  </si>
  <si>
    <t>Dept50</t>
  </si>
  <si>
    <t>Dept51</t>
  </si>
  <si>
    <t>Dept52</t>
  </si>
  <si>
    <t>Dept53</t>
  </si>
  <si>
    <t>Dept54</t>
  </si>
  <si>
    <t>Dept55</t>
  </si>
  <si>
    <t>Dept56</t>
  </si>
  <si>
    <t>Dept57</t>
  </si>
  <si>
    <t>Dept58</t>
  </si>
  <si>
    <t>Dept59</t>
  </si>
  <si>
    <t>Dept60</t>
  </si>
  <si>
    <t>Dept61</t>
  </si>
  <si>
    <t>Dept62</t>
  </si>
  <si>
    <t>Dept63</t>
  </si>
  <si>
    <t>Dept64</t>
  </si>
  <si>
    <t>Dept65</t>
  </si>
  <si>
    <t>Dept66</t>
  </si>
  <si>
    <t>Dept67</t>
  </si>
  <si>
    <t>Dept68</t>
  </si>
  <si>
    <t>Dept69</t>
  </si>
  <si>
    <t>Dept70</t>
  </si>
  <si>
    <t>Dept71</t>
  </si>
  <si>
    <t>Dept72</t>
  </si>
  <si>
    <t>Dept73</t>
  </si>
  <si>
    <t>Dept74</t>
  </si>
  <si>
    <t>Dept75</t>
  </si>
  <si>
    <t>Dept76</t>
  </si>
  <si>
    <t>Dept77</t>
  </si>
  <si>
    <t>Dept78</t>
  </si>
  <si>
    <t>Dept79</t>
  </si>
  <si>
    <t>Dept80</t>
  </si>
  <si>
    <t>Dept81</t>
  </si>
  <si>
    <t>Dept82</t>
  </si>
  <si>
    <t>Dept83</t>
  </si>
  <si>
    <t>Dept84</t>
  </si>
  <si>
    <t>Dept85</t>
  </si>
  <si>
    <t>Dept86</t>
  </si>
  <si>
    <t>Dept87</t>
  </si>
  <si>
    <t>Dept88</t>
  </si>
  <si>
    <t>Dept89</t>
  </si>
  <si>
    <t>Dept90</t>
  </si>
  <si>
    <t>Dept91</t>
  </si>
  <si>
    <t>Dept92</t>
  </si>
  <si>
    <t>Dept93</t>
  </si>
  <si>
    <t>Dept94</t>
  </si>
  <si>
    <t>Dept95</t>
  </si>
  <si>
    <t>Dept96</t>
  </si>
  <si>
    <t>Dept97</t>
  </si>
  <si>
    <t>Dept98</t>
  </si>
  <si>
    <t>Dept99</t>
  </si>
  <si>
    <t>Dept100</t>
  </si>
  <si>
    <t>Dept101</t>
  </si>
  <si>
    <t>Dept102</t>
  </si>
  <si>
    <t>Dept103</t>
  </si>
  <si>
    <t>Dept104</t>
  </si>
  <si>
    <t>Dept105</t>
  </si>
  <si>
    <t>Dept106</t>
  </si>
  <si>
    <t>Dept107</t>
  </si>
  <si>
    <t>Dept108</t>
  </si>
  <si>
    <t>Dept109</t>
  </si>
  <si>
    <t>Dept110</t>
  </si>
  <si>
    <t>Dept111</t>
  </si>
  <si>
    <t>Dept112</t>
  </si>
  <si>
    <t>Dept113</t>
  </si>
  <si>
    <t>Dept114</t>
  </si>
  <si>
    <t>Dept115</t>
  </si>
  <si>
    <t>Dept116</t>
  </si>
  <si>
    <t>Dept117</t>
  </si>
  <si>
    <t>Dept118</t>
  </si>
  <si>
    <t>Dept119</t>
  </si>
  <si>
    <t>Dept120</t>
  </si>
  <si>
    <t>Dept121</t>
  </si>
  <si>
    <t>Dept122</t>
  </si>
  <si>
    <t>Dept123</t>
  </si>
  <si>
    <t>Dept124</t>
  </si>
  <si>
    <t>Dept125</t>
  </si>
  <si>
    <t>Dept126</t>
  </si>
  <si>
    <t>Dept127</t>
  </si>
  <si>
    <t>Dept128</t>
  </si>
  <si>
    <t>Dept129</t>
  </si>
  <si>
    <t>Dept130</t>
  </si>
  <si>
    <t>Dept131</t>
  </si>
  <si>
    <t>Dept132</t>
  </si>
  <si>
    <t>Dept133</t>
  </si>
  <si>
    <t>Dept134</t>
  </si>
  <si>
    <t>Dept135</t>
  </si>
  <si>
    <t>Dept136</t>
  </si>
  <si>
    <t>Dept137</t>
  </si>
  <si>
    <t>Dept138</t>
  </si>
  <si>
    <t>Dept139</t>
  </si>
  <si>
    <t>Dept140</t>
  </si>
  <si>
    <t>Dept141</t>
  </si>
  <si>
    <t>Dept142</t>
  </si>
  <si>
    <t>Dept143</t>
  </si>
  <si>
    <t>Dept144</t>
  </si>
  <si>
    <t>Dept145</t>
  </si>
  <si>
    <t>Dept146</t>
  </si>
  <si>
    <t>Dept147</t>
  </si>
  <si>
    <t>Dept148</t>
  </si>
  <si>
    <t>Dept149</t>
  </si>
  <si>
    <t>Dept150</t>
  </si>
  <si>
    <t>Dept151</t>
  </si>
  <si>
    <t>Dept152</t>
  </si>
  <si>
    <t>Dept153</t>
  </si>
  <si>
    <t>Dept154</t>
  </si>
  <si>
    <t>Dept155</t>
  </si>
  <si>
    <t>Dept156</t>
  </si>
  <si>
    <t>Dept157</t>
  </si>
  <si>
    <t>Dept158</t>
  </si>
  <si>
    <t>Dept159</t>
  </si>
  <si>
    <t>Dept160</t>
  </si>
  <si>
    <t>Dept161</t>
  </si>
  <si>
    <t>Dept162</t>
  </si>
  <si>
    <t>Dept163</t>
  </si>
  <si>
    <t>Dept164</t>
  </si>
  <si>
    <t>Dept165</t>
  </si>
  <si>
    <t>Dept166</t>
  </si>
  <si>
    <t>Dept167</t>
  </si>
  <si>
    <t>Dept168</t>
  </si>
  <si>
    <t>Dept169</t>
  </si>
  <si>
    <t>Dept170</t>
  </si>
  <si>
    <t>Dept171</t>
  </si>
  <si>
    <t>Dept172</t>
  </si>
  <si>
    <t>Dept173</t>
  </si>
  <si>
    <t>Dept174</t>
  </si>
  <si>
    <t>Dept175</t>
  </si>
  <si>
    <t>Dept176</t>
  </si>
  <si>
    <t>Dept177</t>
  </si>
  <si>
    <t>Dept178</t>
  </si>
  <si>
    <t>Dept179</t>
  </si>
  <si>
    <t>Dept180</t>
  </si>
  <si>
    <t>Dept181</t>
  </si>
  <si>
    <t>Dept182</t>
  </si>
  <si>
    <t>Dept183</t>
  </si>
  <si>
    <t>Dept184</t>
  </si>
  <si>
    <t>Dept185</t>
  </si>
  <si>
    <t>Dept186</t>
  </si>
  <si>
    <t>Dept187</t>
  </si>
  <si>
    <t>Dept188</t>
  </si>
  <si>
    <t>Dept189</t>
  </si>
  <si>
    <t>Dept190</t>
  </si>
  <si>
    <t>Dept191</t>
  </si>
  <si>
    <t>Dept192</t>
  </si>
  <si>
    <t>Dept193</t>
  </si>
  <si>
    <t>Dept194</t>
  </si>
  <si>
    <t>Dept195</t>
  </si>
  <si>
    <t>Dept196</t>
  </si>
  <si>
    <t>Dept197</t>
  </si>
  <si>
    <t>Dept198</t>
  </si>
  <si>
    <t>Dept199</t>
  </si>
  <si>
    <t>Dept200</t>
  </si>
  <si>
    <t>Dept201</t>
  </si>
  <si>
    <t>Dept202</t>
  </si>
  <si>
    <t>Dept203</t>
  </si>
  <si>
    <t>Dept204</t>
  </si>
  <si>
    <t>Dept205</t>
  </si>
  <si>
    <t>Dept206</t>
  </si>
  <si>
    <t>Dept207</t>
  </si>
  <si>
    <t>Dept208</t>
  </si>
  <si>
    <t>Dept209</t>
  </si>
  <si>
    <t>Dept210</t>
  </si>
  <si>
    <t>Dept211</t>
  </si>
  <si>
    <t>Dept212</t>
  </si>
  <si>
    <t>Dept213</t>
  </si>
  <si>
    <t>Dept214</t>
  </si>
  <si>
    <t>Dept215</t>
  </si>
  <si>
    <t>Dept216</t>
  </si>
  <si>
    <t>Dept217</t>
  </si>
  <si>
    <t>Dept218</t>
  </si>
  <si>
    <t>Dept219</t>
  </si>
  <si>
    <t>Dept220</t>
  </si>
  <si>
    <t>Dept221</t>
  </si>
  <si>
    <t>Dept222</t>
  </si>
  <si>
    <t>Dept223</t>
  </si>
  <si>
    <t>Dept224</t>
  </si>
  <si>
    <t>Dept225</t>
  </si>
  <si>
    <t>Dept226</t>
  </si>
  <si>
    <t>Dept227</t>
  </si>
  <si>
    <t>Dept228</t>
  </si>
  <si>
    <t>Dept229</t>
  </si>
  <si>
    <t>Dept230</t>
  </si>
  <si>
    <t>Dept231</t>
  </si>
  <si>
    <t>Dept232</t>
  </si>
  <si>
    <t>Dept233</t>
  </si>
  <si>
    <t>Dept234</t>
  </si>
  <si>
    <t>Dept235</t>
  </si>
  <si>
    <t>Dept236</t>
  </si>
  <si>
    <t>Dept237</t>
  </si>
  <si>
    <t>Dept238</t>
  </si>
  <si>
    <t>Dept239</t>
  </si>
  <si>
    <t>Dept240</t>
  </si>
  <si>
    <t>Dept241</t>
  </si>
  <si>
    <t>Dept242</t>
  </si>
  <si>
    <t>Dept243</t>
  </si>
  <si>
    <t>Dept244</t>
  </si>
  <si>
    <t>Dept245</t>
  </si>
  <si>
    <t>Dept246</t>
  </si>
  <si>
    <t>Dept247</t>
  </si>
  <si>
    <t>Dept248</t>
  </si>
  <si>
    <t>Dept249</t>
  </si>
  <si>
    <t>Dept250</t>
  </si>
  <si>
    <t>Dept251</t>
  </si>
  <si>
    <t>Dept252</t>
  </si>
  <si>
    <t>Dept253</t>
  </si>
  <si>
    <t>Dept254</t>
  </si>
  <si>
    <t>Dept255</t>
  </si>
  <si>
    <t>Dept256</t>
  </si>
  <si>
    <t>Dept257</t>
  </si>
  <si>
    <t>Dept258</t>
  </si>
  <si>
    <t>Dept259</t>
  </si>
  <si>
    <t>Dept260</t>
  </si>
  <si>
    <t>Dept261</t>
  </si>
  <si>
    <t>Athletics</t>
  </si>
  <si>
    <t>AVC</t>
  </si>
  <si>
    <t>541000-Admissions</t>
  </si>
  <si>
    <t>Business School</t>
  </si>
  <si>
    <t>270100-Ath Administration</t>
  </si>
  <si>
    <t>270400-Ath GOHEELS Productions</t>
  </si>
  <si>
    <t>270500-Ath IT Support</t>
  </si>
  <si>
    <t>271000-Ath Business Office</t>
  </si>
  <si>
    <t>271200-Ath Outdoor Facility Oper</t>
  </si>
  <si>
    <t>271600-Ath Event Management</t>
  </si>
  <si>
    <t>271700-Ath Leadership Academy</t>
  </si>
  <si>
    <t>272200-Ath Communications</t>
  </si>
  <si>
    <t>272305-Ath Data Analytics</t>
  </si>
  <si>
    <t>272400-Ath Strength and Conditioning</t>
  </si>
  <si>
    <t>272500-Ath Student Services</t>
  </si>
  <si>
    <t>272600-Ath Cheerleaders</t>
  </si>
  <si>
    <t>273500-Ath Football Office</t>
  </si>
  <si>
    <t>274000-Ath Men's Basketball</t>
  </si>
  <si>
    <t>274700-Ath Compliance</t>
  </si>
  <si>
    <t>275000-Ath Baseball Office</t>
  </si>
  <si>
    <t>275100-Ath Track-Cross Country</t>
  </si>
  <si>
    <t>275200-Ath Mens Tennis</t>
  </si>
  <si>
    <t>275400-Ath  Mens Golf</t>
  </si>
  <si>
    <t>275500-Ath Swimming</t>
  </si>
  <si>
    <t>275600-Ath  Mens Lacrosse</t>
  </si>
  <si>
    <t>275700-Ath Mens Soccer</t>
  </si>
  <si>
    <t>275800-Ath Wrestling</t>
  </si>
  <si>
    <t>275900-Ath Fencing</t>
  </si>
  <si>
    <t>276500-Ath Rowing</t>
  </si>
  <si>
    <t>276600-Ath Womens Basketball</t>
  </si>
  <si>
    <t>276700-Ath Womens Tennis</t>
  </si>
  <si>
    <t>276800-Ath Field Hockey</t>
  </si>
  <si>
    <t>277000-Ath Gymnastics</t>
  </si>
  <si>
    <t>277100-Ath Softball</t>
  </si>
  <si>
    <t>277200-Ath Volleyball</t>
  </si>
  <si>
    <t>277300-Ath Womens Soccer</t>
  </si>
  <si>
    <t>277400-Ath Womens Lacrosse</t>
  </si>
  <si>
    <t>277500-Ath Womens Golf</t>
  </si>
  <si>
    <t>College of Arts &amp; Sciences</t>
  </si>
  <si>
    <t>211000-AVC Real Estate Development</t>
  </si>
  <si>
    <t>213010-AVC Finance and Budget</t>
  </si>
  <si>
    <t>230110-AVC CS - RM</t>
  </si>
  <si>
    <t>Executive Director of the Arts</t>
  </si>
  <si>
    <t>331700-SBTDC KFBS Regional Svc Ctr</t>
  </si>
  <si>
    <t>Finance &amp; Operations</t>
  </si>
  <si>
    <t>300100-Arts and Sciences Deans Office</t>
  </si>
  <si>
    <t>300101-Arts and Sciences Foundation</t>
  </si>
  <si>
    <t>301000-Arts and Sci Information Svcs</t>
  </si>
  <si>
    <t>302100-Academic Advising</t>
  </si>
  <si>
    <t>302200-Honors</t>
  </si>
  <si>
    <t>302204-Chancellors Science Scholars</t>
  </si>
  <si>
    <t>302400-Center for Student Success</t>
  </si>
  <si>
    <t>302401-Writing and Learning Center</t>
  </si>
  <si>
    <t>302500-Undergraduate Education</t>
  </si>
  <si>
    <t>302501-Undergraduate Curricula</t>
  </si>
  <si>
    <t>302502-First Year Seminars</t>
  </si>
  <si>
    <t>302600-Undergraduate Research</t>
  </si>
  <si>
    <t>310100-Art - Art History</t>
  </si>
  <si>
    <t>310200-Dramatic Art</t>
  </si>
  <si>
    <t>310201-PlayMakers Repertory</t>
  </si>
  <si>
    <t>310300-Music</t>
  </si>
  <si>
    <t>311100-American Studies</t>
  </si>
  <si>
    <t>311200-Arts and Humanities Institute</t>
  </si>
  <si>
    <t>311300-Classics</t>
  </si>
  <si>
    <t>311400-Communication</t>
  </si>
  <si>
    <t>311500-English and Comp Literature</t>
  </si>
  <si>
    <t>311600-Germanic and Slavic Lang Lit</t>
  </si>
  <si>
    <t>311700-Carolina Public Humanities</t>
  </si>
  <si>
    <t>311800-Linguistics</t>
  </si>
  <si>
    <t>311900-Philosophy</t>
  </si>
  <si>
    <t>312000-Religious Studies</t>
  </si>
  <si>
    <t>312100-Romance Studies</t>
  </si>
  <si>
    <t>312200-Study of American South</t>
  </si>
  <si>
    <t>312300-Womens and Gender Stds</t>
  </si>
  <si>
    <t>312400-Jewish Studies</t>
  </si>
  <si>
    <t>312500-Civic Life and Leadership</t>
  </si>
  <si>
    <t>312501-Program for Public Discourse</t>
  </si>
  <si>
    <t>313100-African Studies Center</t>
  </si>
  <si>
    <t>313200-Carolina Asia Center</t>
  </si>
  <si>
    <t>313300-European Studies Center</t>
  </si>
  <si>
    <t>313500-Global Studies</t>
  </si>
  <si>
    <t>313600-Middle East - Islamic Studies</t>
  </si>
  <si>
    <t>313700-Slavic Eur E Europ Stds Ctr</t>
  </si>
  <si>
    <t>313800-Study Abroad</t>
  </si>
  <si>
    <t>313900-Study of the Americas</t>
  </si>
  <si>
    <t>315100-Aerospace Studies</t>
  </si>
  <si>
    <t>315200-African Afrl-Amer and Diaspora</t>
  </si>
  <si>
    <t>315300-Anthropology</t>
  </si>
  <si>
    <t>315400-Archaeology</t>
  </si>
  <si>
    <t>315500-Asian &amp; Middle Eastern Studies</t>
  </si>
  <si>
    <t>315600-City and Regional Planning</t>
  </si>
  <si>
    <t>315700-Economics</t>
  </si>
  <si>
    <t>315701-Entrepreneurship</t>
  </si>
  <si>
    <t>315800-Geography</t>
  </si>
  <si>
    <t>315900-History</t>
  </si>
  <si>
    <t>315901-Medieval and Early Modern</t>
  </si>
  <si>
    <t>316000-Military Science</t>
  </si>
  <si>
    <t>316100-Naval Science</t>
  </si>
  <si>
    <t>316200-Peace War and Defense</t>
  </si>
  <si>
    <t>316300-Political Science</t>
  </si>
  <si>
    <t>316400-Public Policy</t>
  </si>
  <si>
    <t>316500-Sociology</t>
  </si>
  <si>
    <t>316600-Urban and Regional Stds Ctr</t>
  </si>
  <si>
    <t>318000-Earth Marine Environmt Sci</t>
  </si>
  <si>
    <t>318001-Institute of Marine Sciences</t>
  </si>
  <si>
    <t>318100-Applied Physical Sciences</t>
  </si>
  <si>
    <t>318102-BeAM@CAROLINA</t>
  </si>
  <si>
    <t>318200-Biology</t>
  </si>
  <si>
    <t>318300-Chemistry</t>
  </si>
  <si>
    <t>318400-Computer Science</t>
  </si>
  <si>
    <t>318500-Environment Ecology Energy Prg</t>
  </si>
  <si>
    <t>318600-Exercise and Sport Science</t>
  </si>
  <si>
    <t>318601-Campus Recreation</t>
  </si>
  <si>
    <t>318900-Mathematics</t>
  </si>
  <si>
    <t>319000-Physics and Astronomy</t>
  </si>
  <si>
    <t>319100-Psychology and Neuroscience</t>
  </si>
  <si>
    <t>319200-Statistics and Operations Res</t>
  </si>
  <si>
    <t>319300-Biomedical Engineering-UG</t>
  </si>
  <si>
    <t>506000-Exec Dir for the Arts</t>
  </si>
  <si>
    <t>Graduate School</t>
  </si>
  <si>
    <t>210100-VC Finance and Operations</t>
  </si>
  <si>
    <t>HR &amp; EOC</t>
  </si>
  <si>
    <t>390100-Grad School</t>
  </si>
  <si>
    <t>260010-HR_EOC - Ofc of ViceChancellor</t>
  </si>
  <si>
    <t>IEED</t>
  </si>
  <si>
    <t>201401-IEED - Office Tech Commercial</t>
  </si>
  <si>
    <t>201410-IEED - VC for Innovation</t>
  </si>
  <si>
    <t>201420-IEED - Innovate Carolina</t>
  </si>
  <si>
    <t>201430-IEED - Kickstart</t>
  </si>
  <si>
    <t>201450-IEED-Off Inn &amp; Des for Pub Gd</t>
  </si>
  <si>
    <t>ITS</t>
  </si>
  <si>
    <t>IIRM Inst Integrity &amp; Risk Mgmt</t>
  </si>
  <si>
    <t>230100-VC Instit Integ and Rsk Mgmt</t>
  </si>
  <si>
    <t>Office of the Chancellor</t>
  </si>
  <si>
    <t>601000-ITS - VC - CIO</t>
  </si>
  <si>
    <t>602000-ITS - Information Security</t>
  </si>
  <si>
    <t>603000-ITS - EA-Connect Carolina</t>
  </si>
  <si>
    <t>603500-ITS - Data Rept and Middleware</t>
  </si>
  <si>
    <t>604000-ITS - Finance and Admin</t>
  </si>
  <si>
    <t>605000-ITS - IT Infrastructure</t>
  </si>
  <si>
    <t>606000-ITS - Educational Technologies</t>
  </si>
  <si>
    <t>607000-ITS - Customer Experience</t>
  </si>
  <si>
    <t>Office of the Provost</t>
  </si>
  <si>
    <t>200100-Office of the Chancellor</t>
  </si>
  <si>
    <t>Office of University Counsel</t>
  </si>
  <si>
    <t>501001-OEVCP - Provost Commitments</t>
  </si>
  <si>
    <t>501002-OEVCP - Provost Operating</t>
  </si>
  <si>
    <t>501101-OEVCP - Provost Initiatives</t>
  </si>
  <si>
    <t>Ombuds Office</t>
  </si>
  <si>
    <t>200400-University Counsel</t>
  </si>
  <si>
    <t>201100-University Ombuds Office</t>
  </si>
  <si>
    <t>School of Data Science and Society</t>
  </si>
  <si>
    <t>397100-School of Data Sci and Society</t>
  </si>
  <si>
    <t>School of Dentistry</t>
  </si>
  <si>
    <t>430100-ASOD Dean's Office</t>
  </si>
  <si>
    <t>430110-ASOD Finance</t>
  </si>
  <si>
    <t>430120-ASOD HR</t>
  </si>
  <si>
    <t>430200-ASOD Academic Affairs</t>
  </si>
  <si>
    <t>430210-ASOD Academic Affairs Grad</t>
  </si>
  <si>
    <t>430300-ASOD Information Systems</t>
  </si>
  <si>
    <t>430500-Dental Ecology</t>
  </si>
  <si>
    <t>431100-ASOD Continuing Education</t>
  </si>
  <si>
    <t>431500-ASOD Clinical Operations</t>
  </si>
  <si>
    <t>433500-ASOD Diagnostic Sciences</t>
  </si>
  <si>
    <t>433510-ASOD Oral Pathology</t>
  </si>
  <si>
    <t>433520-ASOD Oral Radiology</t>
  </si>
  <si>
    <t>433530-ASOD Oral Pain</t>
  </si>
  <si>
    <t>433550-ASOD Oral Microbiology</t>
  </si>
  <si>
    <t>434000-ASOD Craniofacial Surgical Car</t>
  </si>
  <si>
    <t>434100-ASOD Oral Medicine</t>
  </si>
  <si>
    <t>434200-ASOD Oral Maxillofacial Surg</t>
  </si>
  <si>
    <t>434300-ASOD Craniofacial Center</t>
  </si>
  <si>
    <t>434400-ASOD Geriatrics Special Care</t>
  </si>
  <si>
    <t>434500-ASOD Orthodontics</t>
  </si>
  <si>
    <t>435000-ASOD Pediatric Public Health</t>
  </si>
  <si>
    <t>435100-ASOD Pediatric Dentistry</t>
  </si>
  <si>
    <t>435200-ASOD Public Health</t>
  </si>
  <si>
    <t>436500-ASOD Comprehensive Oral Health</t>
  </si>
  <si>
    <t>436510-ASOD Endodontics</t>
  </si>
  <si>
    <t>436520-ASOD Operative Dentistry</t>
  </si>
  <si>
    <t>436530-ASOD Periodontology</t>
  </si>
  <si>
    <t>436540-ASOD Prosthodontics</t>
  </si>
  <si>
    <t>436550-ASOD Dental Hygiene</t>
  </si>
  <si>
    <t>436560-ASOD Generalists</t>
  </si>
  <si>
    <t>437500-ASOD Discovery Innovat &amp; Res</t>
  </si>
  <si>
    <t>437600-ASOD Oral Craniofacial Hth Sci</t>
  </si>
  <si>
    <t>438000-ASOD Dental Faculty Practice</t>
  </si>
  <si>
    <t>439000-ASOD Dental Foundation</t>
  </si>
  <si>
    <t>School of Education</t>
  </si>
  <si>
    <t>340100-School of Education</t>
  </si>
  <si>
    <t>School of Government</t>
  </si>
  <si>
    <t>375100-SOG Sch of Government</t>
  </si>
  <si>
    <t>375101-SOG Programs</t>
  </si>
  <si>
    <t>375102-SOG Strat Comm</t>
  </si>
  <si>
    <t>375103-SOG Business Operations</t>
  </si>
  <si>
    <t>375104-SOG Information Management</t>
  </si>
  <si>
    <t>375105-SOG Development</t>
  </si>
  <si>
    <t>375109-SOG Library</t>
  </si>
  <si>
    <t>375300-SOG MPA Program</t>
  </si>
  <si>
    <t>375400-SOG MPA Online Program</t>
  </si>
  <si>
    <t>375500-SOG Judicial College</t>
  </si>
  <si>
    <t>375501-Ctr Public Leadership Govern</t>
  </si>
  <si>
    <t>375503-SOG Public Defense Education</t>
  </si>
  <si>
    <t>375505-SOG NCIMPACT</t>
  </si>
  <si>
    <t>375506-Criminal Justice Innov Lab</t>
  </si>
  <si>
    <t>375507-SOG Lead for NC</t>
  </si>
  <si>
    <t>375600-SOG Legislative Reporting Svc</t>
  </si>
  <si>
    <t>375700-SOG Environmental Finance Ctr</t>
  </si>
  <si>
    <t>375900-SOG Dev Finance Initiative</t>
  </si>
  <si>
    <t>School of Information &amp; Library Sciences</t>
  </si>
  <si>
    <t>370101-Sch of Inform and Libr Science</t>
  </si>
  <si>
    <t>School of Journalism &amp; Media</t>
  </si>
  <si>
    <t>350100-School of Journalism and Media</t>
  </si>
  <si>
    <t>School of Law</t>
  </si>
  <si>
    <t>360001-School of Law</t>
  </si>
  <si>
    <t>School of Medicine</t>
  </si>
  <si>
    <t>400101-AHEC</t>
  </si>
  <si>
    <t>405501-Department of Health Sciences</t>
  </si>
  <si>
    <t>405502-Health Sciences - CLDS</t>
  </si>
  <si>
    <t>405503-Health Sciences - SPHS</t>
  </si>
  <si>
    <t>405504-Health Sciences - Rad Sci</t>
  </si>
  <si>
    <t>405505-Health Sciences - CLS</t>
  </si>
  <si>
    <t>405506-Health Sciences - CRMH</t>
  </si>
  <si>
    <t>405507-Health Sciences - PT</t>
  </si>
  <si>
    <t>405508-Health Sciences - OT</t>
  </si>
  <si>
    <t>405509-Health Sciences - PA Program</t>
  </si>
  <si>
    <t>405510-Health Sciences - NDSS</t>
  </si>
  <si>
    <t>410101-UNCFP Administration</t>
  </si>
  <si>
    <t>411201-Emergency Medicine</t>
  </si>
  <si>
    <t>411202-Emergency Medicine-Psychiatry</t>
  </si>
  <si>
    <t>411205-Emergency Medicine-Research</t>
  </si>
  <si>
    <t>411401-Medicine - Dept of</t>
  </si>
  <si>
    <t>411403-Medicine - HouseStaff</t>
  </si>
  <si>
    <t>411404-Medicine Hospitalist</t>
  </si>
  <si>
    <t>411405-Medicine - Cardiology</t>
  </si>
  <si>
    <t>411406-Medicine - Genetics</t>
  </si>
  <si>
    <t>411410-Medicine-Endocrinology</t>
  </si>
  <si>
    <t>411420-Medicine-Gastroenterology</t>
  </si>
  <si>
    <t>411427-Medicine - MHI</t>
  </si>
  <si>
    <t>411430-Medicine-Internal Medicine</t>
  </si>
  <si>
    <t>411440-Med-Geriatric Medicine</t>
  </si>
  <si>
    <t>411450-Medicine-UNCP A Rheumatology</t>
  </si>
  <si>
    <t>411451-Med-P A Allergy and Immunology</t>
  </si>
  <si>
    <t>411460-Med-Infectious Diseases</t>
  </si>
  <si>
    <t>411462-Med-ID Trnsplt Compromised Hst</t>
  </si>
  <si>
    <t>411470-Med-Nephrology</t>
  </si>
  <si>
    <t>411480-Med-Pulmonary</t>
  </si>
  <si>
    <t>411490-Medicine-Hematology</t>
  </si>
  <si>
    <t>411491-Medicine-Oncology</t>
  </si>
  <si>
    <t>411492-Medicine-HemOnc Sanford</t>
  </si>
  <si>
    <t>411493-Med-Hemophilia Trtment Center</t>
  </si>
  <si>
    <t>411494-Med-UNC Blood Research Center</t>
  </si>
  <si>
    <t>411499-Medicine - AHEC</t>
  </si>
  <si>
    <t>411601-Family Medicine</t>
  </si>
  <si>
    <t>411801-Neurology</t>
  </si>
  <si>
    <t>411805-Neurology-Pediatrics</t>
  </si>
  <si>
    <t>411810-Neurology-Cognitive Mem Dis</t>
  </si>
  <si>
    <t>411815-Neurology-ICU</t>
  </si>
  <si>
    <t>411820-Neurology-Movement Disorders</t>
  </si>
  <si>
    <t>411825-Neurology-Neuroimmunology</t>
  </si>
  <si>
    <t>411830-Neurology-Neuromuscular</t>
  </si>
  <si>
    <t>411835-Neurology-Oncology</t>
  </si>
  <si>
    <t>411840-Neurology-Sleep</t>
  </si>
  <si>
    <t>411845-Neurology-Epilepsy</t>
  </si>
  <si>
    <t>411850-Neurology-Stroke</t>
  </si>
  <si>
    <t>411855-Neurology-Neurogenetics</t>
  </si>
  <si>
    <t>412001-Pediatrics</t>
  </si>
  <si>
    <t>412002-Peds-AIR</t>
  </si>
  <si>
    <t>412003-Peds-Cardiology</t>
  </si>
  <si>
    <t>412004-Child Medical Evaluation Prog</t>
  </si>
  <si>
    <t>412006-Peds-Emergency Medicine</t>
  </si>
  <si>
    <t>412007-Peds-Endocrinology</t>
  </si>
  <si>
    <t>412008-Peds-Gastroenterology</t>
  </si>
  <si>
    <t>412009-General Pediatrics</t>
  </si>
  <si>
    <t>412010-Peds-Genetics and Metabolism</t>
  </si>
  <si>
    <t>412011-Peds-Hematology/Oncology</t>
  </si>
  <si>
    <t>412012-Peds-Wilmington</t>
  </si>
  <si>
    <t>412013-Neonatal-Perinatal Medicine</t>
  </si>
  <si>
    <t>412014-Peds-Pulmonology</t>
  </si>
  <si>
    <t>412015-Pediatrics-Education</t>
  </si>
  <si>
    <t>412016-Peds-Critical Care Medicine</t>
  </si>
  <si>
    <t>412017-Pediatrics-Infectious Disease</t>
  </si>
  <si>
    <t>412018-Peds-Hospital Medicine</t>
  </si>
  <si>
    <t>412019-Peds-Children's Research Inst</t>
  </si>
  <si>
    <t>412020-Pediatrics - Rheumatology</t>
  </si>
  <si>
    <t>412099-Pediatrics - AHEC</t>
  </si>
  <si>
    <t>412201-Psychiatry</t>
  </si>
  <si>
    <t>412202-Psychiatry - General</t>
  </si>
  <si>
    <t>412203-Psychiatry - Faculty Practice</t>
  </si>
  <si>
    <t>412204-Psychiatry-Child Outpt Program</t>
  </si>
  <si>
    <t>412205-Psychiatry-TEACCH</t>
  </si>
  <si>
    <t>412206-Psychiatry-CIDD</t>
  </si>
  <si>
    <t>412207-Psychiatry-Alcohol Center</t>
  </si>
  <si>
    <t>412210-Psychiatry-Centr ofExcel-ADMIN</t>
  </si>
  <si>
    <t>412211-Psychiatry-Centr of Excel-STEP</t>
  </si>
  <si>
    <t>412212-Psychiatry-Centr ofExcel-OASIS</t>
  </si>
  <si>
    <t>412213-Psychiatry-Centr of Excel-CRC</t>
  </si>
  <si>
    <t>412214-Psychiatry - XDS</t>
  </si>
  <si>
    <t>412215-Psychiatry-Centr of Excel-ACT</t>
  </si>
  <si>
    <t>412216-Psychiatry-Centr of Excel-Dept</t>
  </si>
  <si>
    <t>412217-Psychiatry-Centr of Excel-Hosp</t>
  </si>
  <si>
    <t>412218-Psychiatry-NC Research Center</t>
  </si>
  <si>
    <t>412220-Psychiatry-Wake OASIS</t>
  </si>
  <si>
    <t>412221-Psychiatry-TailoredPlnCareMgmt</t>
  </si>
  <si>
    <t>412230-Psychiatry-WakeBrook Admin</t>
  </si>
  <si>
    <t>412231-Psychiatry-Wakebrook CAS</t>
  </si>
  <si>
    <t>412232-Psychiatry-Wakebrook ATC</t>
  </si>
  <si>
    <t>412233-Psychiatry-Wakebrook FBC</t>
  </si>
  <si>
    <t>412234-Psychiatry-Wakebrook Inpatient</t>
  </si>
  <si>
    <t>412235-Psychiatry-WakeBrook Primary C</t>
  </si>
  <si>
    <t>412236-Psychiatry-Wakebrook STEP</t>
  </si>
  <si>
    <t>412237-Psychiatry-WakeBrook ACT Team</t>
  </si>
  <si>
    <t>412250-Psychiatry - Research</t>
  </si>
  <si>
    <t>412299-Psychiatry - AHEC</t>
  </si>
  <si>
    <t>412401-OBGYN - Administration</t>
  </si>
  <si>
    <t>412402-OBGYN-Medical Education</t>
  </si>
  <si>
    <t>412403-OBGYN-Division of Research</t>
  </si>
  <si>
    <t>412430-OBGYN-GYN Oncology</t>
  </si>
  <si>
    <t>412440-OBGYN-MFM</t>
  </si>
  <si>
    <t>412450-OBGYN-REI</t>
  </si>
  <si>
    <t>412460-OBGYN-Urogynecology</t>
  </si>
  <si>
    <t>412461-OBGYN-Family Planning</t>
  </si>
  <si>
    <t>412462-OBGYN-MIGS</t>
  </si>
  <si>
    <t>412470-OBGYN-General OBGYN</t>
  </si>
  <si>
    <t>412473-OBGYN-Midwifery</t>
  </si>
  <si>
    <t>412480-OBGYN-Horizons</t>
  </si>
  <si>
    <t>412490-OBGYN-Global Health</t>
  </si>
  <si>
    <t>412499-Obstetrics Gynecology - AHEC</t>
  </si>
  <si>
    <t>412601-Dermatology</t>
  </si>
  <si>
    <t>412602-Dermatology - Medical Derm</t>
  </si>
  <si>
    <t>412603-Dermatology-MOHS</t>
  </si>
  <si>
    <t>412604-Dermatology-Dermpath</t>
  </si>
  <si>
    <t>412610-Dermatology - Adult</t>
  </si>
  <si>
    <t>412615-Dermatology- Pediatrics</t>
  </si>
  <si>
    <t>412620-Dermatology-Research</t>
  </si>
  <si>
    <t>412801-Radiology</t>
  </si>
  <si>
    <t>412802-Radiology - Research</t>
  </si>
  <si>
    <t>412803-Radiology - VascularIntervntnl</t>
  </si>
  <si>
    <t>412804-Radiology - Breast Imaging</t>
  </si>
  <si>
    <t>412805-Radiology - Chest</t>
  </si>
  <si>
    <t>412806-Radiology-Interventional Neuro</t>
  </si>
  <si>
    <t>412807-Radiology-Musculoskeletal Imag</t>
  </si>
  <si>
    <t>412808-Radiology-Molecular Imaging</t>
  </si>
  <si>
    <t>412809-Radiology - Neuroradiology</t>
  </si>
  <si>
    <t>412810-Radiology - Pediatric Imaging</t>
  </si>
  <si>
    <t>412811-Radiology - Residency Program</t>
  </si>
  <si>
    <t>412813-Radiology - Abdominal Imaging</t>
  </si>
  <si>
    <t>412814-Radiology- Emergency Radiology</t>
  </si>
  <si>
    <t>413001-Radiation Oncology</t>
  </si>
  <si>
    <t>413002-Radiation Oncology-Chapel Hill</t>
  </si>
  <si>
    <t>413003-Radiation Oncology - Rex</t>
  </si>
  <si>
    <t>413004-Radiation Oncology - Hospital</t>
  </si>
  <si>
    <t>413005-Radiation Oncology-Hillsboroug</t>
  </si>
  <si>
    <t>413006-Radiation Oncology - Caldwell</t>
  </si>
  <si>
    <t>413201-Ophthalmology</t>
  </si>
  <si>
    <t>413249-Ophthalmology - OphthCarCr</t>
  </si>
  <si>
    <t>413401-Physical Medicine Rehab</t>
  </si>
  <si>
    <t>413601-Anesthesiology</t>
  </si>
  <si>
    <t>413602-Pain Anesthesia</t>
  </si>
  <si>
    <t>413604-OB Anesthesia</t>
  </si>
  <si>
    <t>413606-Critical Care Anesthesia</t>
  </si>
  <si>
    <t>413608-General Anesthesia</t>
  </si>
  <si>
    <t>413613-Pediatric Anesthesia</t>
  </si>
  <si>
    <t>413621-Anesthesia-GI</t>
  </si>
  <si>
    <t>413622-Anesth-Community Division</t>
  </si>
  <si>
    <t>413624-Anesthesiology - Research</t>
  </si>
  <si>
    <t>413626-Anesthesiology Education</t>
  </si>
  <si>
    <t>413801-Pathology Lab Med</t>
  </si>
  <si>
    <t>413802-Pathology Lab Med - Clinical</t>
  </si>
  <si>
    <t>413803-Pathology Lab Med - Nephropath</t>
  </si>
  <si>
    <t>413804-Pathology Lab Med - Research</t>
  </si>
  <si>
    <t>413805-Pathology Lab Med - Recharge</t>
  </si>
  <si>
    <t>413806-Pathology Lab Med - FOBRL</t>
  </si>
  <si>
    <t>414001-Surgery</t>
  </si>
  <si>
    <t>414002-Surgery - General Surgery</t>
  </si>
  <si>
    <t>414005-Surgery - Burn Center</t>
  </si>
  <si>
    <t>414010-Surgery - Cardiothoracic</t>
  </si>
  <si>
    <t>414015-Surgery - Gastrointest Surgery</t>
  </si>
  <si>
    <t>414020-Surgery - Surgical Oncology</t>
  </si>
  <si>
    <t>414025-Surgery - Pediatric</t>
  </si>
  <si>
    <t>414030-Surgery - Plastic Reconstruct</t>
  </si>
  <si>
    <t>414035-Surgery - Transplant</t>
  </si>
  <si>
    <t>414040-Surgery - Acute Care Trauma</t>
  </si>
  <si>
    <t>414060-Surgery - Vascular</t>
  </si>
  <si>
    <t>414080-Surgery - Research   Other</t>
  </si>
  <si>
    <t>414099-Surgery - AHEC</t>
  </si>
  <si>
    <t>414101-Urology</t>
  </si>
  <si>
    <t>414105-Urology - Clinic</t>
  </si>
  <si>
    <t>414201-Neurosurgery - Admin</t>
  </si>
  <si>
    <t>414202-Neurosurgery</t>
  </si>
  <si>
    <t>414205-Neurosurgery  - Offsite</t>
  </si>
  <si>
    <t>414401-Otolaryngology (Ent)</t>
  </si>
  <si>
    <t>414402-ENT - Voice and Swallowing</t>
  </si>
  <si>
    <t>414403-ENT-Sinus</t>
  </si>
  <si>
    <t>414404-ENT - Otology</t>
  </si>
  <si>
    <t>414405-ENT - Pediatrics</t>
  </si>
  <si>
    <t>414406-ENT - Head and Neck</t>
  </si>
  <si>
    <t>414407-ENT - Plastics</t>
  </si>
  <si>
    <t>414408-ENT-Skull Base</t>
  </si>
  <si>
    <t>414409-ENT-General</t>
  </si>
  <si>
    <t>414601-Orthopaedics</t>
  </si>
  <si>
    <t>414605-Orthopaedics - Sports Medicine</t>
  </si>
  <si>
    <t>414610-Orthopaedics - Joint Replacemt</t>
  </si>
  <si>
    <t>414615-Orthopaedics - Spine</t>
  </si>
  <si>
    <t>414620-Orthopaedics - Foot and Ankle</t>
  </si>
  <si>
    <t>414625-Orthopaedics - Hand</t>
  </si>
  <si>
    <t>414630-Orthopaedics-Orthopaedic Tumor</t>
  </si>
  <si>
    <t>414635-Orthopaedics - Pediatrics</t>
  </si>
  <si>
    <t>414640-Orthopaedics - Trauma</t>
  </si>
  <si>
    <t>414645-Orthopaedics - Orthonow</t>
  </si>
  <si>
    <t>414802-Heart Vascular-VIR</t>
  </si>
  <si>
    <t>414805-Heart Vasc - Vascular Surg</t>
  </si>
  <si>
    <t>415501-Orthotics and Prosthetics</t>
  </si>
  <si>
    <t>416501-UNC HCS Home Office</t>
  </si>
  <si>
    <t>420101-Med Ad Commitments</t>
  </si>
  <si>
    <t>420102-Med Ad-Fin and Bus Operations</t>
  </si>
  <si>
    <t>420103-Med Ad-Human Resources</t>
  </si>
  <si>
    <t>420104-Med Ad-Deans Office</t>
  </si>
  <si>
    <t>420105-Med Ad-Medical Alumni Affairs</t>
  </si>
  <si>
    <t>420106-Med Ad-Planning Office</t>
  </si>
  <si>
    <t>420107-Med Ad-Research</t>
  </si>
  <si>
    <t>420108-Med Ad-Sponsored Programs</t>
  </si>
  <si>
    <t>420109-Med Ad - Finance Service Ctr</t>
  </si>
  <si>
    <t>420111-Med Ad-Faculty Affairs</t>
  </si>
  <si>
    <t>420114-Med Ad-Diversity, Equity, Incl</t>
  </si>
  <si>
    <t>420117-Med Admin-Cores</t>
  </si>
  <si>
    <t>420127-Med Ad-Precision Medicine</t>
  </si>
  <si>
    <t>420155-UNC Health Foundation - UNC</t>
  </si>
  <si>
    <t>420201-Medical Student Education</t>
  </si>
  <si>
    <t>420202-MedStuEd-Curriculum Affairs</t>
  </si>
  <si>
    <t>420204-MedStuEd-Student Affairs</t>
  </si>
  <si>
    <t>420206-Med Ad-OSEE</t>
  </si>
  <si>
    <t>420207-Med Ad-Ofc Rural Initiatives</t>
  </si>
  <si>
    <t>420210-MedStuEd-MD Teaching</t>
  </si>
  <si>
    <t>420213-Med Ad-MD/PhD Program</t>
  </si>
  <si>
    <t>420301-Graduate Education - SOM</t>
  </si>
  <si>
    <t>420401-Information Technology-SOM</t>
  </si>
  <si>
    <t>420701-Univ Cancer Res Fund - Theme 1</t>
  </si>
  <si>
    <t>420703-Univ Cancer Res Fund - Theme 3</t>
  </si>
  <si>
    <t>422001-Cell Biology and Physiology</t>
  </si>
  <si>
    <t>422501-Microbiology and Immunology</t>
  </si>
  <si>
    <t>423001-Biochemistry and Biophysics</t>
  </si>
  <si>
    <t>423501-Genetics</t>
  </si>
  <si>
    <t>423502-Genetics Curriculum</t>
  </si>
  <si>
    <t>424001-Pharmacology</t>
  </si>
  <si>
    <t>424601-Biomedical Engineering</t>
  </si>
  <si>
    <t>424901-Social Medicine</t>
  </si>
  <si>
    <t>425201-Womens Health Resrch Ctr</t>
  </si>
  <si>
    <t>425601-SOM CRSO Clin Rsrch Supprt Ofc</t>
  </si>
  <si>
    <t>425701-SOM Clinical Research Alliance</t>
  </si>
  <si>
    <t>426001-Biomedical Res Imaging Ctr</t>
  </si>
  <si>
    <t>426401-Marsico Lung Inst - CF Center</t>
  </si>
  <si>
    <t>426601-Enviro Med Asthma and Lung Bio</t>
  </si>
  <si>
    <t>426801-Lineberger Compr Cancer Center</t>
  </si>
  <si>
    <t>426802-LCCC - CFAR</t>
  </si>
  <si>
    <t>426803-LCCC - NANO</t>
  </si>
  <si>
    <t>426804-LCCC - CTI</t>
  </si>
  <si>
    <t>426805-LCCC - UCRF</t>
  </si>
  <si>
    <t>426806-LCCC - Clinical Trials</t>
  </si>
  <si>
    <t>427401-TEACCH</t>
  </si>
  <si>
    <t>427420-TEACCH - Chapel Hill</t>
  </si>
  <si>
    <t>427430-TEACCH - Charlotte</t>
  </si>
  <si>
    <t>427460-TEACCH - Greenville</t>
  </si>
  <si>
    <t>427480-TEACCH - CLLC</t>
  </si>
  <si>
    <t>427481-TEACCH - Employment Services</t>
  </si>
  <si>
    <t>427490-TEACCH - Raleigh</t>
  </si>
  <si>
    <t>427601-UNC Kidney Center</t>
  </si>
  <si>
    <t>427801-Globl Hlth and Infect Disease</t>
  </si>
  <si>
    <t>428001-Gene Therapy Center</t>
  </si>
  <si>
    <t>428201-Biological and Genome Sciences</t>
  </si>
  <si>
    <t>428401-Aging and Health - Center</t>
  </si>
  <si>
    <t>428601-Neuroscience Center</t>
  </si>
  <si>
    <t>428801-Alcohol Studies Center</t>
  </si>
  <si>
    <t>429001-Gastroint Biology and Dis Ctr</t>
  </si>
  <si>
    <t>429201-Thurston Arthritis Res Center</t>
  </si>
  <si>
    <t>429401-Carolina Institute for DD</t>
  </si>
  <si>
    <t>429601-Toxicology Curriculum</t>
  </si>
  <si>
    <t>429801-TraCS Institute</t>
  </si>
  <si>
    <t>School of Nursing</t>
  </si>
  <si>
    <t>440100-Sch of Nursing</t>
  </si>
  <si>
    <t>440110-School of Nursing-DO</t>
  </si>
  <si>
    <t>440120-School of Nursing-OAA</t>
  </si>
  <si>
    <t>440127-School of Nursing-OASS</t>
  </si>
  <si>
    <t>440130-School of Nursing-RSC</t>
  </si>
  <si>
    <t>440131-School of Nursing-BBL</t>
  </si>
  <si>
    <t>440147-School of Nursing-IIT</t>
  </si>
  <si>
    <t>School of Pharmacy</t>
  </si>
  <si>
    <t>450100-SOP-Office of the Dean</t>
  </si>
  <si>
    <t>450102-SOP-CIPhER</t>
  </si>
  <si>
    <t>450150-SOP-Advancement</t>
  </si>
  <si>
    <t>450151-SOP-Assessment</t>
  </si>
  <si>
    <t>450152-SOP-Global Engagement</t>
  </si>
  <si>
    <t>450154-SOP-Research</t>
  </si>
  <si>
    <t>450180-SOP-Marcom</t>
  </si>
  <si>
    <t>450182-SOP-Finance</t>
  </si>
  <si>
    <t>450183-SOP-Human Resources</t>
  </si>
  <si>
    <t>450186-SOP-Information and Educ Tech</t>
  </si>
  <si>
    <t>450200-SOP-Professional Education</t>
  </si>
  <si>
    <t>450201-SOP-Student Affairs</t>
  </si>
  <si>
    <t>450203-SOP-Experiential Prog</t>
  </si>
  <si>
    <t>450300-SOP-Eshelman Inst for Innov</t>
  </si>
  <si>
    <t>452500-SOP-Practice Advancement</t>
  </si>
  <si>
    <t>455100-Pharmacy-Asheville</t>
  </si>
  <si>
    <t>School of Public Health</t>
  </si>
  <si>
    <t>460101-SPH - Deans Ofc</t>
  </si>
  <si>
    <t>460105-SPH - Finance</t>
  </si>
  <si>
    <t>460110-SPH - Human Resources</t>
  </si>
  <si>
    <t>460115-Strateg Analysis/Bus Intellige</t>
  </si>
  <si>
    <t>460121-SPH - Information Technology</t>
  </si>
  <si>
    <t>460125-SPH - Advancement</t>
  </si>
  <si>
    <t>460130-SPH - Communications</t>
  </si>
  <si>
    <t>460135-SPH - GGG Operations</t>
  </si>
  <si>
    <t>460140-SPH - Student Affairs</t>
  </si>
  <si>
    <t>460145-Research Innov Global Solns</t>
  </si>
  <si>
    <t>460155-SPH - Acad Affairs</t>
  </si>
  <si>
    <t>460170-Inclusive Excellence</t>
  </si>
  <si>
    <t>460175-SPH - Commitments</t>
  </si>
  <si>
    <t>460501-Environ Health Suscep - Ops</t>
  </si>
  <si>
    <t>461001-Health Policy and Management</t>
  </si>
  <si>
    <t>462001-Biostatistics</t>
  </si>
  <si>
    <t>462002-Biostatistics - CSCC</t>
  </si>
  <si>
    <t>462003-Biostatistics - CSRL</t>
  </si>
  <si>
    <t>463001-Envir Sciences and Engineering</t>
  </si>
  <si>
    <t>463002-ESE - Water Institute</t>
  </si>
  <si>
    <t>463003-ESE - Inst Envir Hlth Solution</t>
  </si>
  <si>
    <t>463501-Epidemiology</t>
  </si>
  <si>
    <t>464001-Health Behavior</t>
  </si>
  <si>
    <t>464501-Maternal and Child Health</t>
  </si>
  <si>
    <t>466001-Nutrition</t>
  </si>
  <si>
    <t>468520-NC Institute for Public Health</t>
  </si>
  <si>
    <t>468580-PH Leadership Program</t>
  </si>
  <si>
    <t>School of Social Work</t>
  </si>
  <si>
    <t>380100-SW-School of Social Work</t>
  </si>
  <si>
    <t>UBC</t>
  </si>
  <si>
    <t>520100-Academic Commty Engagmnt-UBC</t>
  </si>
  <si>
    <t>520500-Ackland Art Museum</t>
  </si>
  <si>
    <t>520700-American Indian Center</t>
  </si>
  <si>
    <t>521100-Carolina Center for Public Svc</t>
  </si>
  <si>
    <t>523500-Partnerships in Aging Program</t>
  </si>
  <si>
    <t>524500-Morehead Planetarium</t>
  </si>
  <si>
    <t>525200-Carolina Higher Ed Opp Pgms</t>
  </si>
  <si>
    <t>525202-CHEOP Trio Programs Offices</t>
  </si>
  <si>
    <t>526000-Carolina Latinx Center</t>
  </si>
  <si>
    <t>527500-Wm Ida Friday Ctr-Cont Educ</t>
  </si>
  <si>
    <t>528000-Sonja H Stone Center</t>
  </si>
  <si>
    <t>529000-World View</t>
  </si>
  <si>
    <t>UNC Global</t>
  </si>
  <si>
    <t>506500-VP Global Affairs</t>
  </si>
  <si>
    <t>506501-Global Partnership Programs</t>
  </si>
  <si>
    <t>506503-UNC Global - IS   SS</t>
  </si>
  <si>
    <t>University Communications</t>
  </si>
  <si>
    <t>258000-University Communications</t>
  </si>
  <si>
    <t>University Development</t>
  </si>
  <si>
    <t>250100-University Development Office</t>
  </si>
  <si>
    <t>University Libraries</t>
  </si>
  <si>
    <t>550501-University Library</t>
  </si>
  <si>
    <t>Vice Chancellor for Student Affairs</t>
  </si>
  <si>
    <t>640101-Student Affairs Ofc of the VC</t>
  </si>
  <si>
    <t>Vice Chancellor for Research</t>
  </si>
  <si>
    <t>620100-VC for Res</t>
  </si>
  <si>
    <t>621100-Office of Sponsored Programs</t>
  </si>
  <si>
    <t>621200-Clinical Research Compliance</t>
  </si>
  <si>
    <t>621300-Ofc of Human Research Ethics</t>
  </si>
  <si>
    <t>621400-Office of Animal Care and Use</t>
  </si>
  <si>
    <t>621500-Comparative Medicine</t>
  </si>
  <si>
    <t>621600-Research Information Systems</t>
  </si>
  <si>
    <t>621700-Postdoc Affairs</t>
  </si>
  <si>
    <t>624200-Office of Research Development</t>
  </si>
  <si>
    <t>624400-Ofc of Research Communications</t>
  </si>
  <si>
    <t>624500-Institute Convergent Science</t>
  </si>
  <si>
    <t>631100-Carolina Population Center</t>
  </si>
  <si>
    <t>631200-FPG Child Development Inst</t>
  </si>
  <si>
    <t>631300-H W Odum Inst Res Social Sci</t>
  </si>
  <si>
    <t>631350-Research Data Management Core</t>
  </si>
  <si>
    <t>633100-Sheps Ctr for Hlth Serv Res</t>
  </si>
  <si>
    <t>633200-Ctr Health Prom and Dis Prev</t>
  </si>
  <si>
    <t>633300-Nutrition Research Institute</t>
  </si>
  <si>
    <t>633500-Injury Prevention Research Ctr</t>
  </si>
  <si>
    <t>633600-Highway Safety Research</t>
  </si>
  <si>
    <t>635200-UNC Inst for the Environment</t>
  </si>
  <si>
    <t>635300-Center for Galapagos Studies</t>
  </si>
  <si>
    <t>637100-Renaissance Computing Inst</t>
  </si>
  <si>
    <t>637200-Resilience Center</t>
  </si>
  <si>
    <t>Primary</t>
  </si>
  <si>
    <t>Secondary</t>
  </si>
  <si>
    <t>Academic Advising Professional</t>
  </si>
  <si>
    <t>Academic Advisor</t>
  </si>
  <si>
    <t>Academic Coordinator</t>
  </si>
  <si>
    <t>Academic Counselor</t>
  </si>
  <si>
    <t>Academic Director</t>
  </si>
  <si>
    <t>Accountant 1</t>
  </si>
  <si>
    <t>Accountant 2</t>
  </si>
  <si>
    <t>Accountant 3</t>
  </si>
  <si>
    <t>Accounting Manager 1</t>
  </si>
  <si>
    <t>Accounting Manager 2</t>
  </si>
  <si>
    <t>Accounting Manager 3</t>
  </si>
  <si>
    <t>Adjunct Assistant Professor</t>
  </si>
  <si>
    <t>Adjunct Associate Professor</t>
  </si>
  <si>
    <t>Adjunct Fellow</t>
  </si>
  <si>
    <t>Adjunct Instructor</t>
  </si>
  <si>
    <t>Adjunct Professor</t>
  </si>
  <si>
    <t>Adjunct Scholar</t>
  </si>
  <si>
    <t>Administrative Coordinator</t>
  </si>
  <si>
    <t>Administrative Director</t>
  </si>
  <si>
    <t>Application Evaluator</t>
  </si>
  <si>
    <t>Architect</t>
  </si>
  <si>
    <t>Archive/Museum/Gallery Prfsnl</t>
  </si>
  <si>
    <t>Archives &amp; Records Prfssnl</t>
  </si>
  <si>
    <t>Area Chair</t>
  </si>
  <si>
    <t>Artist in Residence</t>
  </si>
  <si>
    <t>Arts Production Specialist</t>
  </si>
  <si>
    <t>Assistant Coach</t>
  </si>
  <si>
    <t>Assistant Dean</t>
  </si>
  <si>
    <t>Assistant Department Chair</t>
  </si>
  <si>
    <t>Assistant Director</t>
  </si>
  <si>
    <t>Assistant Librarian</t>
  </si>
  <si>
    <t>Assistant Professor</t>
  </si>
  <si>
    <t>Assistant Provost</t>
  </si>
  <si>
    <t>Assistant to Chancellor</t>
  </si>
  <si>
    <t>Assistant to Dean</t>
  </si>
  <si>
    <t>Assistant to Director</t>
  </si>
  <si>
    <t>Assistant Vice Chancellor</t>
  </si>
  <si>
    <t>Associate Dean</t>
  </si>
  <si>
    <t>Associate Department Chair</t>
  </si>
  <si>
    <t>Associate Director</t>
  </si>
  <si>
    <t>Associate Librarian</t>
  </si>
  <si>
    <t>Associate Professor</t>
  </si>
  <si>
    <t>Associate Provost</t>
  </si>
  <si>
    <t>Associate Registrar</t>
  </si>
  <si>
    <t>Associate Vice Chancellor</t>
  </si>
  <si>
    <t>Asst.  Police Supervisor II</t>
  </si>
  <si>
    <t>Asst. Police Supervisor</t>
  </si>
  <si>
    <t>Asst. Police Supervisor I</t>
  </si>
  <si>
    <t>Asst. Police Supervisor III</t>
  </si>
  <si>
    <t>Athletic Director</t>
  </si>
  <si>
    <t>Athletic Trainer</t>
  </si>
  <si>
    <t>Attorney</t>
  </si>
  <si>
    <t>Audit Manager 1</t>
  </si>
  <si>
    <t>Audit Manager 2</t>
  </si>
  <si>
    <t>Audit Manager 3</t>
  </si>
  <si>
    <t>Auditor 1</t>
  </si>
  <si>
    <t>Auditor 2</t>
  </si>
  <si>
    <t>Auditor 3</t>
  </si>
  <si>
    <t>Behavioral Health Professional</t>
  </si>
  <si>
    <t>Bioinformatician</t>
  </si>
  <si>
    <t>Biostatistician</t>
  </si>
  <si>
    <t>Bldg &amp; Env Services Manager</t>
  </si>
  <si>
    <t>Brdcst &amp; Emrg Media Engr Mngr</t>
  </si>
  <si>
    <t>Brdcst &amp; Emrg Media EngrSpclst</t>
  </si>
  <si>
    <t>Brdcst &amp; Emrg Media Manager</t>
  </si>
  <si>
    <t>Brdcst &amp; Emrg Media Specialist</t>
  </si>
  <si>
    <t>Broadcast Director</t>
  </si>
  <si>
    <t>Broadcast Host</t>
  </si>
  <si>
    <t>Broadcast Producer</t>
  </si>
  <si>
    <t>Business Manager 1</t>
  </si>
  <si>
    <t>Business Manager 2</t>
  </si>
  <si>
    <t>Business Manager 3</t>
  </si>
  <si>
    <t>Business Officer 1</t>
  </si>
  <si>
    <t>Business Officer 2</t>
  </si>
  <si>
    <t>Business Officer 3</t>
  </si>
  <si>
    <t>Business Operations Prfssional</t>
  </si>
  <si>
    <t>Business Systems Analyst</t>
  </si>
  <si>
    <t>Business Systems Manager</t>
  </si>
  <si>
    <t>Career Services Professional</t>
  </si>
  <si>
    <t>Chancellor</t>
  </si>
  <si>
    <t>Chief Library Officer</t>
  </si>
  <si>
    <t>Clinical Assistant Professor</t>
  </si>
  <si>
    <t>Clinical Associate Professor</t>
  </si>
  <si>
    <t>Clinical Dept Administrator</t>
  </si>
  <si>
    <t>Clinical Fellow</t>
  </si>
  <si>
    <t>Clinical Instructor</t>
  </si>
  <si>
    <t>Clinical Professor</t>
  </si>
  <si>
    <t>Coach</t>
  </si>
  <si>
    <t>Coach Emeritus</t>
  </si>
  <si>
    <t>College Counselor</t>
  </si>
  <si>
    <t>Communication/Marketing Prfsnl</t>
  </si>
  <si>
    <t>Continuing Education Specialst</t>
  </si>
  <si>
    <t>Curatorial Director</t>
  </si>
  <si>
    <t>Curatorial Specialist</t>
  </si>
  <si>
    <t>Dean</t>
  </si>
  <si>
    <t>Dentist</t>
  </si>
  <si>
    <t>Department Chair</t>
  </si>
  <si>
    <t>Deputy Chief Develpmnt Officer</t>
  </si>
  <si>
    <t>Deputy Director</t>
  </si>
  <si>
    <t>Development Director</t>
  </si>
  <si>
    <t>Development/Fundraising Prfsnl</t>
  </si>
  <si>
    <t>Director</t>
  </si>
  <si>
    <t>Distance Learning Coordinator</t>
  </si>
  <si>
    <t>Distance Learning Specialist</t>
  </si>
  <si>
    <t>Distinguished Adj Professor</t>
  </si>
  <si>
    <t>Distinguished Clinical Fellow</t>
  </si>
  <si>
    <t>Distinguished Clinical Prof</t>
  </si>
  <si>
    <t>Distinguished Clinical Scholar</t>
  </si>
  <si>
    <t>Distinguished Professor</t>
  </si>
  <si>
    <t>Distinguished Research Fellow</t>
  </si>
  <si>
    <t>Distinguished Research Prof</t>
  </si>
  <si>
    <t>Distinguished Research Scholar</t>
  </si>
  <si>
    <t>Division Chief</t>
  </si>
  <si>
    <t>Distinguished Term Assoc Prof</t>
  </si>
  <si>
    <t>Educational Consultant</t>
  </si>
  <si>
    <t>Distinguished Term Clin Prof</t>
  </si>
  <si>
    <t>EHS Manager/Consultant</t>
  </si>
  <si>
    <t>Distinguished Term Lecturer</t>
  </si>
  <si>
    <t>EHS Professional</t>
  </si>
  <si>
    <t>Distinguished Term Professor</t>
  </si>
  <si>
    <t>Electronics Specialist</t>
  </si>
  <si>
    <t>Distinguished Trm Clin Fellow</t>
  </si>
  <si>
    <t>Electronics Supervisor</t>
  </si>
  <si>
    <t>Distinguished Trm Clin Scholar</t>
  </si>
  <si>
    <t>Eminent Professor</t>
  </si>
  <si>
    <t>Distinguished Trm Prof of Prac</t>
  </si>
  <si>
    <t>Energy Utilities Specialist</t>
  </si>
  <si>
    <t>Distinguished Trm Rsrch Fellow</t>
  </si>
  <si>
    <t>Energy Utilities Supervisor</t>
  </si>
  <si>
    <t>Distinguished Trm Rsrch Prof</t>
  </si>
  <si>
    <t>Engineer</t>
  </si>
  <si>
    <t>Distinguished TrmRsrch Scholar</t>
  </si>
  <si>
    <t>Engineering Director</t>
  </si>
  <si>
    <t>Engr/Architectural Manager</t>
  </si>
  <si>
    <t>Engr/Architectural Supervisor</t>
  </si>
  <si>
    <t>Environmental Safety Prfsnl</t>
  </si>
  <si>
    <t>Environmental Specialist</t>
  </si>
  <si>
    <t>EqOpp/Affirm Act/Diversity Prf</t>
  </si>
  <si>
    <t>Event Professional</t>
  </si>
  <si>
    <t>Facilities Superintendent</t>
  </si>
  <si>
    <t>Facility Maint Supervisor</t>
  </si>
  <si>
    <t>Facility Planner</t>
  </si>
  <si>
    <t>Faculty Coordinator</t>
  </si>
  <si>
    <t>Fellow</t>
  </si>
  <si>
    <t>Finance Professional</t>
  </si>
  <si>
    <t>Finance/Budget Analyst 1</t>
  </si>
  <si>
    <t>Finance/Budget Analyst 2</t>
  </si>
  <si>
    <t>Finance/Budget Analyst 3</t>
  </si>
  <si>
    <t>Finance/Budget Manager 1</t>
  </si>
  <si>
    <t>Finance/Budget Manager 2</t>
  </si>
  <si>
    <t>Finance/Budget Manager 3</t>
  </si>
  <si>
    <t>Financial Aid Professional</t>
  </si>
  <si>
    <t>General Librarian</t>
  </si>
  <si>
    <t>Geologist/Hydrogeologist</t>
  </si>
  <si>
    <t>Golf Professional</t>
  </si>
  <si>
    <t>Homeschool Teacher</t>
  </si>
  <si>
    <t>Human Resources Consultant</t>
  </si>
  <si>
    <t>Human Resources Manager</t>
  </si>
  <si>
    <t>Human Resources Professional</t>
  </si>
  <si>
    <t>Human Resources Specialist</t>
  </si>
  <si>
    <t>Human Services Manager</t>
  </si>
  <si>
    <t>Human Services Practitioner</t>
  </si>
  <si>
    <t>Human Services Prog Consultant</t>
  </si>
  <si>
    <t>Human Services Supervisor</t>
  </si>
  <si>
    <t>Information Tech Professional</t>
  </si>
  <si>
    <t>Inst Assessment Specialist</t>
  </si>
  <si>
    <t>Inst Policy/Compliance Prfsnl</t>
  </si>
  <si>
    <t>Instructional Design Specialst</t>
  </si>
  <si>
    <t>Instructor</t>
  </si>
  <si>
    <t>Instructor - Special Provision</t>
  </si>
  <si>
    <t>Interior Designer</t>
  </si>
  <si>
    <t>IT Analyst/Programmer - 1</t>
  </si>
  <si>
    <t>IT Analyst/Programmer - 2</t>
  </si>
  <si>
    <t>IT Analyst/Programmer - 3</t>
  </si>
  <si>
    <t>IT Analyst/Programmer - 4</t>
  </si>
  <si>
    <t>IT Analyst/Programmer - 5</t>
  </si>
  <si>
    <t>IT Architect/Engineer - 1</t>
  </si>
  <si>
    <t>IT Architect/Engineer - 2</t>
  </si>
  <si>
    <t>IT Architect/Engineer - 3</t>
  </si>
  <si>
    <t>IT Architect/Engineer - 4</t>
  </si>
  <si>
    <t>IT Architect/Engineer - 5</t>
  </si>
  <si>
    <t>IT Auditor - 1</t>
  </si>
  <si>
    <t>IT Auditor - 2</t>
  </si>
  <si>
    <t>IT Auditor - 3</t>
  </si>
  <si>
    <t>IT Auditor - 4</t>
  </si>
  <si>
    <t>IT Auditor - 5</t>
  </si>
  <si>
    <t>IT Business Systems Analyst-1</t>
  </si>
  <si>
    <t>IT Business Systems Analyst-2</t>
  </si>
  <si>
    <t>IT Business Systems Analyst-3</t>
  </si>
  <si>
    <t>IT Business Systems Analyst-4</t>
  </si>
  <si>
    <t>IT Business Systems Analyst-5</t>
  </si>
  <si>
    <t>IT Busn Intel &amp; Data Analyst-1</t>
  </si>
  <si>
    <t>IT Busn Intel &amp; Data Analyst-2</t>
  </si>
  <si>
    <t>IT Busn Intel &amp; Data Analyst-3</t>
  </si>
  <si>
    <t>IT Busn Intel &amp; Data Analyst-4</t>
  </si>
  <si>
    <t>IT Busn Intel &amp; Data Analyst-5</t>
  </si>
  <si>
    <t>IT Client Support Manager - 1</t>
  </si>
  <si>
    <t>IT Client Support Manager - 2</t>
  </si>
  <si>
    <t>IT Client Support Manager - 3</t>
  </si>
  <si>
    <t>IT Client Support Manager - 4</t>
  </si>
  <si>
    <t>IT Client Support Manager - 5</t>
  </si>
  <si>
    <t>IT Database Administrator - 1</t>
  </si>
  <si>
    <t>IT Database Administrator - 2</t>
  </si>
  <si>
    <t>IT Database Administrator - 3</t>
  </si>
  <si>
    <t>IT Database Administrator - 4</t>
  </si>
  <si>
    <t>IT Database Administrator - 5</t>
  </si>
  <si>
    <t>IT Instruct/Classrm Sup Prof-1</t>
  </si>
  <si>
    <t>IT Instruct/Classrm Sup Prof-2</t>
  </si>
  <si>
    <t>IT Instruct/Classrm Sup Prof-3</t>
  </si>
  <si>
    <t>IT Instruct/Classrm Sup Prof-4</t>
  </si>
  <si>
    <t>IT Instruct/Classrm Sup Prof-5</t>
  </si>
  <si>
    <t>IT Manager - 1</t>
  </si>
  <si>
    <t>IT Manager - 2</t>
  </si>
  <si>
    <t>IT Manager - 3</t>
  </si>
  <si>
    <t>IT Manager - 4</t>
  </si>
  <si>
    <t>IT Manager - 5</t>
  </si>
  <si>
    <t>IT Network Administrator - 1</t>
  </si>
  <si>
    <t>IT Network Administrator - 2</t>
  </si>
  <si>
    <t>IT Network Administrator - 3</t>
  </si>
  <si>
    <t>IT Network Administrator - 4</t>
  </si>
  <si>
    <t>IT Network Administrator - 5</t>
  </si>
  <si>
    <t>IT Project Manager - 1</t>
  </si>
  <si>
    <t>IT Project Manager - 2</t>
  </si>
  <si>
    <t>IT Project Manager - 3</t>
  </si>
  <si>
    <t>IT Project Manager - 4</t>
  </si>
  <si>
    <t>IT Project Manager - 5</t>
  </si>
  <si>
    <t>IT Security Professional - 1</t>
  </si>
  <si>
    <t>IT Security Professional - 2</t>
  </si>
  <si>
    <t>IT Security Professional - 3</t>
  </si>
  <si>
    <t>IT Security Professional - 4</t>
  </si>
  <si>
    <t>IT Security Professional - 5</t>
  </si>
  <si>
    <t>IT System Administrator - 1</t>
  </si>
  <si>
    <t>IT System Administrator - 2</t>
  </si>
  <si>
    <t>IT System Administrator - 3</t>
  </si>
  <si>
    <t>IT System Administrator - 4</t>
  </si>
  <si>
    <t>IT System Administrator - 5</t>
  </si>
  <si>
    <t>IT Web Designer/Developer - 1</t>
  </si>
  <si>
    <t>IT Web Designer/Developer - 2</t>
  </si>
  <si>
    <t>IT Web Designer/Developer - 3</t>
  </si>
  <si>
    <t>IT Web Designer/Developer - 4</t>
  </si>
  <si>
    <t>IT Web Designer/Developer - 5</t>
  </si>
  <si>
    <t>Laboratory Professional</t>
  </si>
  <si>
    <t>Landscape Architect</t>
  </si>
  <si>
    <t>Lecturer</t>
  </si>
  <si>
    <t>Legal Specialist</t>
  </si>
  <si>
    <t>Librarian</t>
  </si>
  <si>
    <t>Librarian / Curator</t>
  </si>
  <si>
    <t>Master Police Officer</t>
  </si>
  <si>
    <t>Master Police Officer I</t>
  </si>
  <si>
    <t>Master Police Officer II</t>
  </si>
  <si>
    <t>Master Police Officer III</t>
  </si>
  <si>
    <t>Medical &amp; Hlth Prog Consultant</t>
  </si>
  <si>
    <t>Medical Diagnostic Specialist</t>
  </si>
  <si>
    <t>Medical Lab Tech/Specialist</t>
  </si>
  <si>
    <t>Medical Laboratory Supervisor</t>
  </si>
  <si>
    <t>Medical Record Manager</t>
  </si>
  <si>
    <t>Medical Research Professional</t>
  </si>
  <si>
    <t>Medical Therapeutic Specialist</t>
  </si>
  <si>
    <t>Nurse Director</t>
  </si>
  <si>
    <t>Nurse Practitioner</t>
  </si>
  <si>
    <t>Nursing Professional</t>
  </si>
  <si>
    <t>Nutrition Specialist</t>
  </si>
  <si>
    <t>Performing Arts Professional</t>
  </si>
  <si>
    <t>Pharmacist</t>
  </si>
  <si>
    <t>Physician</t>
  </si>
  <si>
    <t>Physician Assistant</t>
  </si>
  <si>
    <t>Planner</t>
  </si>
  <si>
    <t>Police Commander</t>
  </si>
  <si>
    <t>Police Executive I</t>
  </si>
  <si>
    <t>Police Executive II</t>
  </si>
  <si>
    <t>Police Executive III</t>
  </si>
  <si>
    <t>Police Officer</t>
  </si>
  <si>
    <t>Police Officer I</t>
  </si>
  <si>
    <t>Police Officer II</t>
  </si>
  <si>
    <t>Police Officer III</t>
  </si>
  <si>
    <t>Police Officer Trainee</t>
  </si>
  <si>
    <t>Police Supervisor</t>
  </si>
  <si>
    <t>Police Supervisor I</t>
  </si>
  <si>
    <t>Police Supervisor II</t>
  </si>
  <si>
    <t>Police Supervisor III</t>
  </si>
  <si>
    <t>Post-Doc Research Associate</t>
  </si>
  <si>
    <t>Post-Doc Trainee</t>
  </si>
  <si>
    <t>Print/Docu Services Supervisor</t>
  </si>
  <si>
    <t>Professor</t>
  </si>
  <si>
    <t>Professor of the Practice</t>
  </si>
  <si>
    <t>Program Coordinator</t>
  </si>
  <si>
    <t>Project Officer</t>
  </si>
  <si>
    <t>Provost</t>
  </si>
  <si>
    <t>Psychoeducational Trainer</t>
  </si>
  <si>
    <t>Psychologist</t>
  </si>
  <si>
    <t>Psychology Associate</t>
  </si>
  <si>
    <t>Public Comm Specialist</t>
  </si>
  <si>
    <t>Public Service Professional</t>
  </si>
  <si>
    <t>Purchasing Manager</t>
  </si>
  <si>
    <t>Purchasing Specialist</t>
  </si>
  <si>
    <t>Research Assistant</t>
  </si>
  <si>
    <t>Research Assistant Professor</t>
  </si>
  <si>
    <t>Research Associate</t>
  </si>
  <si>
    <t>Research Associate Professor</t>
  </si>
  <si>
    <t>Research Coordinator</t>
  </si>
  <si>
    <t>Research Dept Administrator</t>
  </si>
  <si>
    <t>Research Facility Manager</t>
  </si>
  <si>
    <t>Research Instructor</t>
  </si>
  <si>
    <t>Research Investigator</t>
  </si>
  <si>
    <t>Research Operations Manager</t>
  </si>
  <si>
    <t>Research Professional</t>
  </si>
  <si>
    <t>Research Professor</t>
  </si>
  <si>
    <t>Research Program Director</t>
  </si>
  <si>
    <t>Research Program Manager</t>
  </si>
  <si>
    <t>Research Project Director</t>
  </si>
  <si>
    <t>Research Project Manager</t>
  </si>
  <si>
    <t>Research Scientist</t>
  </si>
  <si>
    <t>Research Software Developer</t>
  </si>
  <si>
    <t>Research Specialist</t>
  </si>
  <si>
    <t>Resident</t>
  </si>
  <si>
    <t>Scholar</t>
  </si>
  <si>
    <t>Secretary of the University</t>
  </si>
  <si>
    <t>Senior Academic Advisor</t>
  </si>
  <si>
    <t>Senior Associate Dean</t>
  </si>
  <si>
    <t>Senior Lecturer</t>
  </si>
  <si>
    <t>Senior Police Supervisor</t>
  </si>
  <si>
    <t>Senior Police Supervisor I</t>
  </si>
  <si>
    <t>Senior Police Supervisor II</t>
  </si>
  <si>
    <t>Senior Police Supervisor III</t>
  </si>
  <si>
    <t>Senior Research Scientist</t>
  </si>
  <si>
    <t>Soc/Clin Research Manager</t>
  </si>
  <si>
    <t>Soc/Clin Research Specialist</t>
  </si>
  <si>
    <t>Social Services Professional</t>
  </si>
  <si>
    <t>Social Work Practitioner</t>
  </si>
  <si>
    <t>Social Work Supervisor</t>
  </si>
  <si>
    <t>Special Assistant to Provost</t>
  </si>
  <si>
    <t>Specialty Trades Technician</t>
  </si>
  <si>
    <t>Sr Associate Vice Chancellor</t>
  </si>
  <si>
    <t>Statistician Investigator</t>
  </si>
  <si>
    <t>Stu Housing Community Director</t>
  </si>
  <si>
    <t>Student Activities Coordinator</t>
  </si>
  <si>
    <t>Student Health Professional</t>
  </si>
  <si>
    <t>Student Housing Professional</t>
  </si>
  <si>
    <t>Student Services Professional</t>
  </si>
  <si>
    <t>Student Services Specialist</t>
  </si>
  <si>
    <t>Summer School Faculty</t>
  </si>
  <si>
    <t>Support Services Supervisor</t>
  </si>
  <si>
    <t>Teaching Assistant Professor</t>
  </si>
  <si>
    <t>Teaching Associate Professor</t>
  </si>
  <si>
    <t>Teaching Professor</t>
  </si>
  <si>
    <t>Tech Transfer Professional</t>
  </si>
  <si>
    <t>Training Specialist</t>
  </si>
  <si>
    <t>Transportation Supervisor</t>
  </si>
  <si>
    <t>Turf/Agricultural Prog Manager</t>
  </si>
  <si>
    <t>Tutor/Mentor/Scholar/Fellow</t>
  </si>
  <si>
    <t>University Library Specialist</t>
  </si>
  <si>
    <t>University Program Manager</t>
  </si>
  <si>
    <t>University Program Specialist</t>
  </si>
  <si>
    <t>Unpaid Dental Grad Assistant</t>
  </si>
  <si>
    <t>Utilities Plant Op Supervisor</t>
  </si>
  <si>
    <t>Vice Chancellor</t>
  </si>
  <si>
    <t>Term Fellow</t>
  </si>
  <si>
    <t>Vice Dean</t>
  </si>
  <si>
    <t>Term Scholar</t>
  </si>
  <si>
    <t>Vice Department Chair</t>
  </si>
  <si>
    <t>Vice Provost</t>
  </si>
  <si>
    <t>Visual Arts Specialist</t>
  </si>
  <si>
    <t>Writer in Residence</t>
  </si>
  <si>
    <t>RAINBOW FORM INSTRUCTIONS</t>
  </si>
  <si>
    <r>
      <t xml:space="preserve">List </t>
    </r>
    <r>
      <rPr>
        <b/>
        <sz val="12"/>
        <color theme="1"/>
        <rFont val="Arial Narrow"/>
        <family val="2"/>
      </rPr>
      <t>FIRST</t>
    </r>
    <r>
      <rPr>
        <sz val="12"/>
        <color theme="1"/>
        <rFont val="Arial Narrow"/>
        <family val="2"/>
      </rPr>
      <t xml:space="preserve"> name, followed by </t>
    </r>
    <r>
      <rPr>
        <b/>
        <sz val="12"/>
        <color theme="1"/>
        <rFont val="Arial Narrow"/>
        <family val="2"/>
      </rPr>
      <t>LAST</t>
    </r>
    <r>
      <rPr>
        <sz val="12"/>
        <color theme="1"/>
        <rFont val="Arial Narrow"/>
        <family val="2"/>
      </rPr>
      <t xml:space="preserve"> name </t>
    </r>
    <r>
      <rPr>
        <b/>
        <sz val="12"/>
        <color theme="1"/>
        <rFont val="Arial Narrow"/>
        <family val="2"/>
      </rPr>
      <t>(please use faculty name as listed in ConnectCarolina)</t>
    </r>
  </si>
  <si>
    <t>EMPLOYEE ID/PID</t>
  </si>
  <si>
    <t>Enter PID</t>
  </si>
  <si>
    <t>WORK AUTHORIZATION - DOES INCREASE HAVE ACTUAL OR PREVAILING WAGE IMPACT?</t>
  </si>
  <si>
    <t>Select from drop down</t>
  </si>
  <si>
    <t>PRIMARY SCHOOL</t>
  </si>
  <si>
    <t>PRIMARY DEPT/DIVISION NAME AND NUMBER</t>
  </si>
  <si>
    <t>CURRENT PRIMARY EMPLOYEE TYPE</t>
  </si>
  <si>
    <t>NEW PRIMARY EMPLOYEE TYPE</t>
  </si>
  <si>
    <t>CURRENT PRIMARY POSITION NUMBER</t>
  </si>
  <si>
    <t>Enter current primary position number</t>
  </si>
  <si>
    <t>NEW PRIMARY POSITION NUMBER</t>
  </si>
  <si>
    <t>Enter new primary position number</t>
  </si>
  <si>
    <t xml:space="preserve">DOES EMPLOYEE HAVE EXISTING SECONDARY APPTS w/STIPENDS? </t>
  </si>
  <si>
    <t>Enter new primary rank position number</t>
  </si>
  <si>
    <t>IS INCREASE DUE TO A NEW SECONDARY APPT?</t>
  </si>
  <si>
    <t>IS INCREASE DUE TO A NEW SECONDARY APPT w/STIPEND?</t>
  </si>
  <si>
    <t>CURRENT SECONDARY RANK/TITLES</t>
  </si>
  <si>
    <t>If there is just one, select it from the drop down menu, if there is more than one secondary appt w/stipend, type in the titles</t>
  </si>
  <si>
    <t>NEW SECONDARY RANK/TITLES</t>
  </si>
  <si>
    <t>CURRENT SECONDARY POSITION EXPECTED END DATES AND POSITION NUMBERS</t>
  </si>
  <si>
    <t>Enter existing secondary appointment end dates and position number(s)</t>
  </si>
  <si>
    <t>NEW SECONDARY POSITION EXPECTED END DATES AND POSITION NUMBERS</t>
  </si>
  <si>
    <t>Enter new secondary appointment end dates and position number(s)</t>
  </si>
  <si>
    <t>PROPOSED EFFECTIVE DATE</t>
  </si>
  <si>
    <t>PROPOSED INCREASE IS APPLIED TO THE</t>
  </si>
  <si>
    <t>REASON FOR INCREASE</t>
  </si>
  <si>
    <t>HAS EMPLOYEE HAD OTHER INCREASES THIS FISCAL YEAR</t>
  </si>
  <si>
    <t>DATE OF INCREASE and INCREASE REASON</t>
  </si>
  <si>
    <t>Enter date of increase</t>
  </si>
  <si>
    <t>JUNE 30TH BASE SALARY</t>
  </si>
  <si>
    <r>
      <t xml:space="preserve">Enter June 30th </t>
    </r>
    <r>
      <rPr>
        <b/>
        <sz val="12"/>
        <color theme="1"/>
        <rFont val="Arial Narrow"/>
        <family val="2"/>
      </rPr>
      <t>base</t>
    </r>
    <r>
      <rPr>
        <sz val="12"/>
        <color theme="1"/>
        <rFont val="Arial Narrow"/>
        <family val="2"/>
      </rPr>
      <t xml:space="preserve"> salary; </t>
    </r>
    <r>
      <rPr>
        <b/>
        <sz val="12"/>
        <color theme="1"/>
        <rFont val="Arial Narrow"/>
        <family val="2"/>
      </rPr>
      <t>NOTE:</t>
    </r>
    <r>
      <rPr>
        <sz val="12"/>
        <color theme="1"/>
        <rFont val="Arial Narrow"/>
        <family val="2"/>
      </rPr>
      <t xml:space="preserve"> use full FTE salaries and do not enter cents on the form; do not create/enter your own formulas</t>
    </r>
    <r>
      <rPr>
        <b/>
        <sz val="12"/>
        <color theme="1"/>
        <rFont val="Arial Narrow"/>
        <family val="2"/>
      </rPr>
      <t>**</t>
    </r>
  </si>
  <si>
    <t>SECONDARY STIPENDS</t>
  </si>
  <si>
    <r>
      <t xml:space="preserve">Enter secondary stipends; </t>
    </r>
    <r>
      <rPr>
        <b/>
        <sz val="12"/>
        <color theme="1"/>
        <rFont val="Arial Narrow"/>
        <family val="2"/>
      </rPr>
      <t>NOTE</t>
    </r>
    <r>
      <rPr>
        <sz val="12"/>
        <color theme="1"/>
        <rFont val="Arial Narrow"/>
        <family val="2"/>
      </rPr>
      <t>: include secondary stipends/supplements, not task-based compensation such as course overload</t>
    </r>
  </si>
  <si>
    <t>JUNE 30TH TOTAL SALARY</t>
  </si>
  <si>
    <t>Total salary will auto-populate</t>
  </si>
  <si>
    <t>CURRENT BASE SALARY</t>
  </si>
  <si>
    <t>Enter current base salary</t>
  </si>
  <si>
    <t>CURRENT SECONDARY STIPENDS</t>
  </si>
  <si>
    <r>
      <t xml:space="preserve">Enter current secondary stipends; </t>
    </r>
    <r>
      <rPr>
        <b/>
        <sz val="12"/>
        <color theme="1"/>
        <rFont val="Arial Narrow"/>
        <family val="2"/>
      </rPr>
      <t>NOTE:</t>
    </r>
    <r>
      <rPr>
        <sz val="12"/>
        <color theme="1"/>
        <rFont val="Arial Narrow"/>
        <family val="2"/>
      </rPr>
      <t xml:space="preserve"> enter 0 if there is no stipend (error window will pop-up if you don't enter 0)</t>
    </r>
  </si>
  <si>
    <t>CURRENT TOTAL SALARY</t>
  </si>
  <si>
    <r>
      <t xml:space="preserve">Enter current </t>
    </r>
    <r>
      <rPr>
        <b/>
        <sz val="12"/>
        <color theme="1"/>
        <rFont val="Arial Narrow"/>
        <family val="2"/>
      </rPr>
      <t>base salary</t>
    </r>
    <r>
      <rPr>
        <sz val="12"/>
        <color theme="1"/>
        <rFont val="Arial Narrow"/>
        <family val="2"/>
      </rPr>
      <t xml:space="preserve"> sources (see purple tags next to each source distribution); </t>
    </r>
    <r>
      <rPr>
        <b/>
        <sz val="12"/>
        <color theme="1"/>
        <rFont val="Arial Narrow"/>
        <family val="2"/>
      </rPr>
      <t>NOTE:</t>
    </r>
    <r>
      <rPr>
        <sz val="12"/>
        <color theme="1"/>
        <rFont val="Arial Narrow"/>
        <family val="2"/>
      </rPr>
      <t xml:space="preserve"> if you get an error message (</t>
    </r>
    <r>
      <rPr>
        <sz val="12"/>
        <color rgb="FFC00000"/>
        <rFont val="Arial Narrow"/>
        <family val="2"/>
      </rPr>
      <t>CHECK $ AMOUNTS</t>
    </r>
    <r>
      <rPr>
        <sz val="12"/>
        <color theme="1"/>
        <rFont val="Arial Narrow"/>
        <family val="2"/>
      </rPr>
      <t>) please check your funding grid and make corrections. Do not submit with error message.</t>
    </r>
  </si>
  <si>
    <r>
      <t xml:space="preserve">Enter current </t>
    </r>
    <r>
      <rPr>
        <b/>
        <sz val="12"/>
        <color theme="1"/>
        <rFont val="Arial Narrow"/>
        <family val="2"/>
      </rPr>
      <t>stipend</t>
    </r>
    <r>
      <rPr>
        <sz val="12"/>
        <color theme="1"/>
        <rFont val="Arial Narrow"/>
        <family val="2"/>
      </rPr>
      <t xml:space="preserve"> sources (see purple tags next to each source distribution); </t>
    </r>
    <r>
      <rPr>
        <b/>
        <sz val="12"/>
        <color theme="1"/>
        <rFont val="Arial Narrow"/>
        <family val="2"/>
      </rPr>
      <t>NOTE:</t>
    </r>
    <r>
      <rPr>
        <sz val="12"/>
        <color theme="1"/>
        <rFont val="Arial Narrow"/>
        <family val="2"/>
      </rPr>
      <t xml:space="preserve"> if you get an error message (</t>
    </r>
    <r>
      <rPr>
        <sz val="12"/>
        <color rgb="FFC00000"/>
        <rFont val="Arial Narrow"/>
        <family val="2"/>
      </rPr>
      <t>CHECK $ AMOUNTS</t>
    </r>
    <r>
      <rPr>
        <sz val="12"/>
        <color theme="1"/>
        <rFont val="Arial Narrow"/>
        <family val="2"/>
      </rPr>
      <t>) please check your funding grid and make corrections. Do not submit with error message.</t>
    </r>
  </si>
  <si>
    <r>
      <t xml:space="preserve">This section auto-populates; </t>
    </r>
    <r>
      <rPr>
        <b/>
        <sz val="12"/>
        <color theme="1"/>
        <rFont val="Arial Narrow"/>
        <family val="2"/>
      </rPr>
      <t>NOTE:</t>
    </r>
    <r>
      <rPr>
        <sz val="11"/>
        <color theme="1"/>
        <rFont val="Arial Narrow"/>
        <family val="2"/>
      </rPr>
      <t xml:space="preserve"> if you get an error message (</t>
    </r>
    <r>
      <rPr>
        <sz val="12"/>
        <color rgb="FFC00000"/>
        <rFont val="Arial Narrow"/>
        <family val="2"/>
      </rPr>
      <t>CHECK $ AMOUNTS &amp; TOTAL</t>
    </r>
    <r>
      <rPr>
        <sz val="12"/>
        <color theme="1"/>
        <rFont val="Arial Narrow"/>
        <family val="2"/>
      </rPr>
      <t>), please check your funding grid and make corrections</t>
    </r>
  </si>
  <si>
    <r>
      <rPr>
        <b/>
        <sz val="12"/>
        <color theme="1"/>
        <rFont val="Arial Narrow"/>
        <family val="2"/>
      </rPr>
      <t>NOTE:</t>
    </r>
    <r>
      <rPr>
        <sz val="12"/>
        <color theme="1"/>
        <rFont val="Arial Narrow"/>
        <family val="2"/>
      </rPr>
      <t xml:space="preserve"> if the error message reads </t>
    </r>
    <r>
      <rPr>
        <sz val="12"/>
        <color rgb="FFC00000"/>
        <rFont val="Arial Narrow"/>
        <family val="2"/>
      </rPr>
      <t>% MUST equal 100%</t>
    </r>
    <r>
      <rPr>
        <sz val="12"/>
        <color theme="1"/>
        <rFont val="Arial Narrow"/>
        <family val="2"/>
      </rPr>
      <t xml:space="preserve"> please check your funding grid and make corrections.
Do not submit with error message.</t>
    </r>
  </si>
  <si>
    <r>
      <t xml:space="preserve">This section will auto-populate; </t>
    </r>
    <r>
      <rPr>
        <b/>
        <sz val="12"/>
        <color theme="1"/>
        <rFont val="Arial Narrow"/>
        <family val="2"/>
      </rPr>
      <t>NOTE:</t>
    </r>
    <r>
      <rPr>
        <sz val="12"/>
        <color theme="1"/>
        <rFont val="Arial Narrow"/>
        <family val="2"/>
      </rPr>
      <t xml:space="preserve"> if you get an error message (</t>
    </r>
    <r>
      <rPr>
        <sz val="12"/>
        <color rgb="FFC00000"/>
        <rFont val="Arial Narrow"/>
        <family val="2"/>
      </rPr>
      <t>CHECK $ AMOUNTS</t>
    </r>
    <r>
      <rPr>
        <sz val="12"/>
        <color theme="1"/>
        <rFont val="Arial Narrow"/>
        <family val="2"/>
      </rPr>
      <t>) please check your funding grid and make sure the totals match. Do not submit with error message.</t>
    </r>
  </si>
  <si>
    <t>PROPOSED/CURRENT BASE SALARY</t>
  </si>
  <si>
    <t>Enter proposed/current base salary</t>
  </si>
  <si>
    <t>PROPOSED/CURRENT SECONDARY STIPENDS</t>
  </si>
  <si>
    <r>
      <t xml:space="preserve">Enter proposed/current secondary stipends; </t>
    </r>
    <r>
      <rPr>
        <b/>
        <sz val="12"/>
        <color theme="1"/>
        <rFont val="Arial Narrow"/>
        <family val="2"/>
      </rPr>
      <t>NOTE:</t>
    </r>
    <r>
      <rPr>
        <sz val="12"/>
        <color theme="1"/>
        <rFont val="Arial Narrow"/>
        <family val="2"/>
      </rPr>
      <t xml:space="preserve"> enter 0 if there is no stipend</t>
    </r>
  </si>
  <si>
    <t>RECOMMENDED TOTAL SALARY</t>
  </si>
  <si>
    <r>
      <t xml:space="preserve">Enter proposed/current </t>
    </r>
    <r>
      <rPr>
        <b/>
        <sz val="12"/>
        <color theme="1"/>
        <rFont val="Arial Narrow"/>
        <family val="2"/>
      </rPr>
      <t>base salary</t>
    </r>
    <r>
      <rPr>
        <sz val="12"/>
        <color theme="1"/>
        <rFont val="Arial Narrow"/>
        <family val="2"/>
      </rPr>
      <t xml:space="preserve"> sources (see purple tags next to each source distribution); </t>
    </r>
    <r>
      <rPr>
        <b/>
        <sz val="12"/>
        <color theme="1"/>
        <rFont val="Arial Narrow"/>
        <family val="2"/>
      </rPr>
      <t>NOTE:</t>
    </r>
    <r>
      <rPr>
        <sz val="12"/>
        <color theme="1"/>
        <rFont val="Arial Narrow"/>
        <family val="2"/>
      </rPr>
      <t xml:space="preserve"> if you get an error message (</t>
    </r>
    <r>
      <rPr>
        <sz val="12"/>
        <color rgb="FFC00000"/>
        <rFont val="Arial Narrow"/>
        <family val="2"/>
      </rPr>
      <t>CHECK $ AMOUNTS</t>
    </r>
    <r>
      <rPr>
        <sz val="12"/>
        <color theme="1"/>
        <rFont val="Arial Narrow"/>
        <family val="2"/>
      </rPr>
      <t>) please check your funding grid and make corrections. Do not submit with error message.</t>
    </r>
  </si>
  <si>
    <r>
      <t xml:space="preserve">Enter proposed/current </t>
    </r>
    <r>
      <rPr>
        <b/>
        <sz val="12"/>
        <color theme="1"/>
        <rFont val="Arial Narrow"/>
        <family val="2"/>
      </rPr>
      <t>stipend</t>
    </r>
    <r>
      <rPr>
        <sz val="12"/>
        <color theme="1"/>
        <rFont val="Arial Narrow"/>
        <family val="2"/>
      </rPr>
      <t xml:space="preserve"> sources (see purple tags next to each source distribution); </t>
    </r>
    <r>
      <rPr>
        <b/>
        <sz val="12"/>
        <color theme="1"/>
        <rFont val="Arial Narrow"/>
        <family val="2"/>
      </rPr>
      <t>NOTE:</t>
    </r>
    <r>
      <rPr>
        <sz val="12"/>
        <color theme="1"/>
        <rFont val="Arial Narrow"/>
        <family val="2"/>
      </rPr>
      <t xml:space="preserve"> if you get an error message (</t>
    </r>
    <r>
      <rPr>
        <sz val="12"/>
        <color rgb="FFC00000"/>
        <rFont val="Arial Narrow"/>
        <family val="2"/>
      </rPr>
      <t>CHECK $ AMOUNTS</t>
    </r>
    <r>
      <rPr>
        <sz val="12"/>
        <color theme="1"/>
        <rFont val="Arial Narrow"/>
        <family val="2"/>
      </rPr>
      <t>) please check your funding grid and make corrections. Do not submit with error message.</t>
    </r>
  </si>
  <si>
    <r>
      <t xml:space="preserve">This section auto-populates; </t>
    </r>
    <r>
      <rPr>
        <b/>
        <sz val="12"/>
        <color theme="1"/>
        <rFont val="Arial Narrow"/>
        <family val="2"/>
      </rPr>
      <t>NOTE:</t>
    </r>
    <r>
      <rPr>
        <sz val="12"/>
        <color theme="1"/>
        <rFont val="Arial Narrow"/>
        <family val="2"/>
      </rPr>
      <t xml:space="preserve"> if you get an error message (</t>
    </r>
    <r>
      <rPr>
        <sz val="12"/>
        <color rgb="FFC00000"/>
        <rFont val="Arial Narrow"/>
        <family val="2"/>
      </rPr>
      <t>CHECK $ AMOUNTS &amp; TOTAL</t>
    </r>
    <r>
      <rPr>
        <sz val="12"/>
        <color theme="1"/>
        <rFont val="Arial Narrow"/>
        <family val="2"/>
      </rPr>
      <t>), please check your funding grid and make corrections</t>
    </r>
  </si>
  <si>
    <r>
      <rPr>
        <b/>
        <sz val="12"/>
        <color theme="1"/>
        <rFont val="Arial Narrow"/>
        <family val="2"/>
      </rPr>
      <t>NOTE:</t>
    </r>
    <r>
      <rPr>
        <sz val="12"/>
        <color theme="1"/>
        <rFont val="Arial Narrow"/>
        <family val="2"/>
      </rPr>
      <t xml:space="preserve"> if the error message reads </t>
    </r>
    <r>
      <rPr>
        <sz val="12"/>
        <color rgb="FFC00000"/>
        <rFont val="Arial Narrow"/>
        <family val="2"/>
      </rPr>
      <t>% MUST be 100%</t>
    </r>
    <r>
      <rPr>
        <sz val="12"/>
        <color theme="1"/>
        <rFont val="Arial Narrow"/>
        <family val="2"/>
      </rPr>
      <t xml:space="preserve"> please check your funding grid and make corrections.
Do not submit with error message.</t>
    </r>
  </si>
  <si>
    <t>CUMULATIVE % INCREASE TO 6/30 TOTAL SALARY FOR FISCAL YEAR:</t>
  </si>
  <si>
    <t>This entire section auto populates</t>
  </si>
  <si>
    <t>CUMULATIVE $$ INCREASE TO 6/30 TOTAL SALARY FOR FISCAL YEAR:</t>
  </si>
  <si>
    <t>TOTAL $$ AMOUNT OF STIPEND/SUPPLEMENT INCREASE FOR FISCAL YEAR:</t>
  </si>
  <si>
    <t>TOTAL INCREASE OF STIPEND/SUPPLEMENT FOR FISCAL YEAR AS % OF 6/30 BASE SALARY:</t>
  </si>
  <si>
    <t>ENTER NAME, POSITION NUMBER, CURRENT SALARY AND COMPA-RATIO REFERENCE RATE FOR COMPARISONS</t>
  </si>
  <si>
    <t>SALARY PHILOSOPHY</t>
  </si>
  <si>
    <t>Provide how the salary/increase amount was determined; including standardizations, info related market data &amp; source, internal equity, and any other school specific criteria, ie yrs experience, type of degree, rare/unique skill, etc. This includes secondary stipend determinations.</t>
  </si>
  <si>
    <t>Name will auto-populate</t>
  </si>
  <si>
    <t>EFFECTIVE DATE</t>
  </si>
  <si>
    <t>Effective date will auto-populate</t>
  </si>
  <si>
    <t>Department/Center Head Approval</t>
  </si>
  <si>
    <t>Type Department/Center Head Name, Title, and Date of approval</t>
  </si>
  <si>
    <t>Dean/Vice Chancellor Approval</t>
  </si>
  <si>
    <t>Type Dean/Vice Chancellor Name, Title, and Date of approval</t>
  </si>
  <si>
    <t>EHRA HR Office Approval</t>
  </si>
  <si>
    <r>
      <t xml:space="preserve">EHRA HR Office use ONLY, </t>
    </r>
    <r>
      <rPr>
        <b/>
        <sz val="12"/>
        <color theme="1"/>
        <rFont val="Arial Narrow"/>
        <family val="2"/>
      </rPr>
      <t>leave blank</t>
    </r>
  </si>
  <si>
    <t>Prepared By</t>
  </si>
  <si>
    <t>Type Preparer Name, Title, and Date initiated</t>
  </si>
  <si>
    <t>DEPARTMENT CERTIFICATION</t>
  </si>
  <si>
    <t>Certification is required</t>
  </si>
  <si>
    <t>Box 1</t>
  </si>
  <si>
    <t>Please thoroughly read the prompt and then check the box</t>
  </si>
  <si>
    <t>Box 2</t>
  </si>
  <si>
    <r>
      <t xml:space="preserve">Please thoroughly read the prompt and then check the box - this box is specific to </t>
    </r>
    <r>
      <rPr>
        <b/>
        <sz val="12"/>
        <color theme="1"/>
        <rFont val="Arial Narrow"/>
        <family val="2"/>
      </rPr>
      <t>secondary appointments ONLY</t>
    </r>
  </si>
  <si>
    <t>**NOTES**</t>
  </si>
  <si>
    <t>CURRENT RANK/TITLE</t>
  </si>
  <si>
    <r>
      <t>Select primary rank or title from drop-down;</t>
    </r>
    <r>
      <rPr>
        <i/>
        <sz val="12"/>
        <rFont val="Arial Narrow"/>
        <family val="2"/>
      </rPr>
      <t xml:space="preserve"> </t>
    </r>
    <r>
      <rPr>
        <b/>
        <i/>
        <sz val="12"/>
        <rFont val="Arial Narrow"/>
        <family val="2"/>
      </rPr>
      <t>Ex:</t>
    </r>
    <r>
      <rPr>
        <i/>
        <sz val="12"/>
        <rFont val="Arial Narrow"/>
        <family val="2"/>
      </rPr>
      <t xml:space="preserve"> Clinical Professor </t>
    </r>
    <r>
      <rPr>
        <sz val="12"/>
        <rFont val="Arial Narrow"/>
        <family val="2"/>
      </rPr>
      <t>or</t>
    </r>
    <r>
      <rPr>
        <i/>
        <sz val="12"/>
        <rFont val="Arial Narrow"/>
        <family val="2"/>
      </rPr>
      <t xml:space="preserve"> Business Officer 3</t>
    </r>
    <r>
      <rPr>
        <sz val="12"/>
        <rFont val="Arial Narrow"/>
        <family val="2"/>
      </rPr>
      <t xml:space="preserve">
For Distinguished Professors: It is not necessary to enter the full name of the Professorship (Lucy Van Pelt Distinguished Professorship of Peanut Psychiatry) on this line - entering Distinguished Professorship is sufficient</t>
    </r>
  </si>
  <si>
    <t>NEW PRIMARY EHRA RANK/TITLE:</t>
  </si>
  <si>
    <r>
      <t>Select new primary EHRA rank or title from drop-down;</t>
    </r>
    <r>
      <rPr>
        <i/>
        <sz val="12"/>
        <rFont val="Arial Narrow"/>
        <family val="2"/>
      </rPr>
      <t xml:space="preserve"> </t>
    </r>
    <r>
      <rPr>
        <b/>
        <i/>
        <sz val="12"/>
        <rFont val="Arial Narrow"/>
        <family val="2"/>
      </rPr>
      <t>Ex:</t>
    </r>
    <r>
      <rPr>
        <i/>
        <sz val="12"/>
        <rFont val="Arial Narrow"/>
        <family val="2"/>
      </rPr>
      <t xml:space="preserve"> Distinguished Clinical Professor </t>
    </r>
    <r>
      <rPr>
        <sz val="12"/>
        <rFont val="Arial Narrow"/>
        <family val="2"/>
      </rPr>
      <t>or</t>
    </r>
    <r>
      <rPr>
        <i/>
        <sz val="12"/>
        <rFont val="Arial Narrow"/>
        <family val="2"/>
      </rPr>
      <t xml:space="preserve"> Business Manager 1</t>
    </r>
    <r>
      <rPr>
        <sz val="12"/>
        <rFont val="Arial Narrow"/>
        <family val="2"/>
      </rPr>
      <t xml:space="preserve">
For Distinguished Professors: It is not necessary to enter the full name of the Professorship (Lucy Van Pelt Distinguished Professorship of Peanut Psychiatry) on this line - entering Distinguished Professorship is sufficient</t>
    </r>
  </si>
  <si>
    <r>
      <t>Select current secondary rank or title from drop-down;</t>
    </r>
    <r>
      <rPr>
        <i/>
        <sz val="12"/>
        <rFont val="Arial Narrow"/>
        <family val="2"/>
      </rPr>
      <t xml:space="preserve"> </t>
    </r>
    <r>
      <rPr>
        <b/>
        <i/>
        <sz val="12"/>
        <rFont val="Arial Narrow"/>
        <family val="2"/>
      </rPr>
      <t>Ex:</t>
    </r>
    <r>
      <rPr>
        <i/>
        <sz val="12"/>
        <rFont val="Arial Narrow"/>
        <family val="2"/>
      </rPr>
      <t xml:space="preserve"> Assistant Director </t>
    </r>
    <r>
      <rPr>
        <sz val="12"/>
        <rFont val="Arial Narrow"/>
        <family val="2"/>
      </rPr>
      <t>or</t>
    </r>
    <r>
      <rPr>
        <i/>
        <sz val="12"/>
        <rFont val="Arial Narrow"/>
        <family val="2"/>
      </rPr>
      <t xml:space="preserve"> Research Facility Manager
</t>
    </r>
    <r>
      <rPr>
        <sz val="12"/>
        <rFont val="Arial Narrow"/>
        <family val="2"/>
      </rPr>
      <t>If there are multiple secondary titles (Assistant Director, Program Manager, Research Associate), you will need to type them in, as you can't select multiples in the drop-down
It is not necessary to enter the full title of the Director role (i.e. Director of Sunshine and Rainbows Program) on this line - entering the word Director is sufficient
For Distinguished Term Professors: It is not necessary to enter the full name of the Professorship (Violet Gray Distinguished Term Professorship of Peanut Blooms) on this line - entering Distinguished Term Professorship is sufficient</t>
    </r>
  </si>
  <si>
    <r>
      <t xml:space="preserve">Select new secondary rank or title from drop-down; </t>
    </r>
    <r>
      <rPr>
        <b/>
        <i/>
        <sz val="12"/>
        <rFont val="Arial Narrow"/>
        <family val="2"/>
      </rPr>
      <t>Ex:</t>
    </r>
    <r>
      <rPr>
        <i/>
        <sz val="12"/>
        <rFont val="Arial Narrow"/>
        <family val="2"/>
      </rPr>
      <t xml:space="preserve"> Associate Director or Research Operations Manager</t>
    </r>
    <r>
      <rPr>
        <sz val="12"/>
        <rFont val="Arial Narrow"/>
        <family val="2"/>
      </rPr>
      <t xml:space="preserve">
If there are multiple secondary titles (Assistant Director, Program Manager, Research Associate), you will need to type them in, as you can't select multiples in the drop-down
It is not necessary to enter the full title of the Director role (i.e. Director of Sunshine and Rainbows Program) on this line - entering the word Director is sufficient
For Distinguished Term Professors: It is not necessary to enter the full name of the Professorship (Violet Gray Distinguished Term Professorship of Peanut Blooms) on this line - entering Distinguished Term Professorship is sufficient</t>
    </r>
  </si>
  <si>
    <r>
      <t xml:space="preserve">If there is no June 30 salary use the </t>
    </r>
    <r>
      <rPr>
        <b/>
        <sz val="12"/>
        <color theme="1"/>
        <rFont val="Arial Narrow"/>
        <family val="2"/>
      </rPr>
      <t>CURRENT</t>
    </r>
    <r>
      <rPr>
        <sz val="12"/>
        <color theme="1"/>
        <rFont val="Arial Narrow"/>
        <family val="2"/>
      </rPr>
      <t xml:space="preserve"> salary of the faculty member. The JUNE 30TH BASE SALARY line cannot be blank.
When there is no June 30 salary and you use the </t>
    </r>
    <r>
      <rPr>
        <b/>
        <sz val="12"/>
        <color theme="1"/>
        <rFont val="Arial Narrow"/>
        <family val="2"/>
      </rPr>
      <t xml:space="preserve">CURRENT </t>
    </r>
    <r>
      <rPr>
        <sz val="12"/>
        <color theme="1"/>
        <rFont val="Arial Narrow"/>
        <family val="2"/>
      </rPr>
      <t xml:space="preserve">salary of the faculty member, note in the </t>
    </r>
    <r>
      <rPr>
        <b/>
        <sz val="12"/>
        <color theme="1"/>
        <rFont val="Arial Narrow"/>
        <family val="2"/>
      </rPr>
      <t>JUSTIFCATION</t>
    </r>
    <r>
      <rPr>
        <sz val="12"/>
        <color theme="1"/>
        <rFont val="Arial Narrow"/>
        <family val="2"/>
      </rPr>
      <t xml:space="preserve"> section of the form.</t>
    </r>
  </si>
  <si>
    <t>DEPT/RANK AVERAGE SALARY</t>
  </si>
  <si>
    <t>JUSTIFICATION</t>
  </si>
  <si>
    <t>This section will auto-populate based on the salary reason code selected on line 9. Answer questions via text boxes and drop down lists.</t>
  </si>
  <si>
    <t>Additional Notes</t>
  </si>
  <si>
    <r>
      <rPr>
        <b/>
        <sz val="12"/>
        <color theme="1"/>
        <rFont val="Arial Narrow"/>
        <family val="2"/>
      </rPr>
      <t>Service Period Changes</t>
    </r>
    <r>
      <rPr>
        <sz val="12"/>
        <color theme="1"/>
        <rFont val="Arial Narrow"/>
        <family val="2"/>
      </rPr>
      <t xml:space="preserve"> - Should be done prior to implementing the salary increase, </t>
    </r>
    <r>
      <rPr>
        <b/>
        <i/>
        <sz val="12"/>
        <color theme="1"/>
        <rFont val="Arial Narrow"/>
        <family val="2"/>
      </rPr>
      <t>Ex:</t>
    </r>
    <r>
      <rPr>
        <i/>
        <sz val="12"/>
        <color theme="1"/>
        <rFont val="Arial Narrow"/>
        <family val="2"/>
      </rPr>
      <t xml:space="preserve"> if someone's salary is increasing and the service period is changing based on a recruitment (for example), use the proposed service period salaries in the accounting section.</t>
    </r>
  </si>
  <si>
    <t>12 - Other (Distinguished Professorships, Work Authorization, or anything not listed)</t>
  </si>
  <si>
    <t>Enter new secondary position #'s</t>
  </si>
  <si>
    <t>Enter reason for increase</t>
  </si>
  <si>
    <t xml:space="preserve">Enter current primary position number			</t>
  </si>
  <si>
    <t xml:space="preserve">Enter new primary position number; if no change, enter current number	</t>
  </si>
  <si>
    <t xml:space="preserve">Enter secondary position #'s </t>
  </si>
  <si>
    <t>SHRA</t>
  </si>
  <si>
    <t>EHRA</t>
  </si>
  <si>
    <t>Due to work authorization:</t>
  </si>
  <si>
    <t>Enter proposed effective date here</t>
  </si>
  <si>
    <t>PRIMARY SCHOOL/DEPT/DIV:</t>
  </si>
  <si>
    <t>75th PERCENTILE</t>
  </si>
  <si>
    <t>EHRA NF REF RATE:</t>
  </si>
  <si>
    <t>FACULTY DEPT AVG:</t>
  </si>
  <si>
    <t>EHRA NF COMPA-RATIO:</t>
  </si>
  <si>
    <t>POSITION #</t>
  </si>
  <si>
    <t>COMPA RATIO</t>
  </si>
  <si>
    <t>https://tarheelreports.unc.edu/</t>
  </si>
  <si>
    <r>
      <rPr>
        <b/>
        <sz val="14"/>
        <color theme="1"/>
        <rFont val="Arial Narrow"/>
        <family val="2"/>
      </rPr>
      <t>List relevant comparison positions in same job family/level</t>
    </r>
    <r>
      <rPr>
        <b/>
        <sz val="11"/>
        <color theme="1"/>
        <rFont val="Arial Narrow"/>
        <family val="2"/>
      </rPr>
      <t xml:space="preserve">
</t>
    </r>
    <r>
      <rPr>
        <sz val="11"/>
        <color theme="1"/>
        <rFont val="Arial Narrow"/>
        <family val="2"/>
      </rPr>
      <t>Additional comps can be listed in the justification section or a list can be submitted
(Comps can be determined by doing a salary report in TarHeelReports)</t>
    </r>
    <r>
      <rPr>
        <b/>
        <sz val="11"/>
        <color theme="1"/>
        <rFont val="Arial Narrow"/>
        <family val="2"/>
      </rPr>
      <t xml:space="preserve">
</t>
    </r>
  </si>
  <si>
    <t>450181-SOP-Facilities</t>
  </si>
  <si>
    <t>ehracomp@unc.edu</t>
  </si>
  <si>
    <t>The department average for a specific rank can be determined by running a salary alignment report in TarHeel Reports.  Select the EHRA Job Family, Select the Faculty Job Function Description, Faculty, Select the job code description, Select the Level 3 Description (school), and Select the Dept ID Description.  You can download the report, remove the non-compensated roles, and run an average of the salaries.  It is not necessary to include the report, simply enter the average into the form</t>
  </si>
  <si>
    <t>This link will take you to TarHeelReports</t>
  </si>
  <si>
    <t>This link will take you to the EHRA NF Salary Structure page</t>
  </si>
  <si>
    <t>This section is required to be completed
RANGE MIN and RANGE MAX are established by the respective school (your System Office/BOT approved faculty salary ranges are required to be used)
50th PERCENTILE and 75th PERCENTILE will auto-populate
See NOTES section below re how to determine DEPT/RANK AVG SALARY**
The EHRA NF Compa-ratio will auto-populate as long as there is a proposed salary and EHRA NF Ref rate</t>
  </si>
  <si>
    <t>Click here for EHRA NF Reference Rates</t>
  </si>
  <si>
    <t>Enter proposed effective date - If you enter a retro-effective date 1/1/2015 or earlier, you'll get a message to contact your EHRA rep to discuss prior to submitting</t>
  </si>
  <si>
    <t>SAAO (includes Chancellors, CEO of UNC Health, CEO of PBS NC): All permanent and temporary salary adjustments require Board of Governors approval</t>
  </si>
  <si>
    <r>
      <t xml:space="preserve">SAAO (inlcudes Provosts, Vice Chancellors, Deans, Other SAAO): All promotional increases (cannot be delegated to Chancellor), permanent non-promotional salary actions that do not exceed </t>
    </r>
    <r>
      <rPr>
        <u/>
        <sz val="9"/>
        <rFont val="Arial Narrow"/>
        <family val="2"/>
      </rPr>
      <t>EITHER</t>
    </r>
    <r>
      <rPr>
        <sz val="9"/>
        <rFont val="Arial Narrow"/>
        <family val="2"/>
      </rPr>
      <t xml:space="preserve"> 10% of the June 30 salary </t>
    </r>
    <r>
      <rPr>
        <u/>
        <sz val="9"/>
        <rFont val="Arial Narrow"/>
        <family val="2"/>
      </rPr>
      <t>OR</t>
    </r>
    <r>
      <rPr>
        <sz val="9"/>
        <rFont val="Arial Narrow"/>
        <family val="2"/>
      </rPr>
      <t xml:space="preserve"> the 75th percentile of the range (cannot be delegated to the Chancellor), and temporary salary adjustments with a duration up to 36 months </t>
    </r>
    <r>
      <rPr>
        <u/>
        <sz val="9"/>
        <rFont val="Arial Narrow"/>
        <family val="2"/>
      </rPr>
      <t>OR</t>
    </r>
    <r>
      <rPr>
        <sz val="9"/>
        <rFont val="Arial Narrow"/>
        <family val="2"/>
      </rPr>
      <t xml:space="preserve"> up to $50,000 annually above the June 30 base salary (cannot be delegated to the Chancellor) require Board of Trustees approval</t>
    </r>
  </si>
  <si>
    <r>
      <t xml:space="preserve">SAAO (inlcudes Provosts, Vice Chancellors, Deans, Other SAAO): Non-promotional salary increases that exceed 10% of the June 30 base salary </t>
    </r>
    <r>
      <rPr>
        <u/>
        <sz val="9"/>
        <rFont val="Arial Narrow"/>
        <family val="2"/>
      </rPr>
      <t>AND</t>
    </r>
    <r>
      <rPr>
        <sz val="9"/>
        <rFont val="Arial Narrow"/>
        <family val="2"/>
      </rPr>
      <t xml:space="preserve"> exceed the 75th percentile of the range (must have formal endorsement from institutions Board of Trustees); All other salary actions not otherwise delegated to Board of Trustees or System Office require Board of Governors approval</t>
    </r>
  </si>
  <si>
    <r>
      <t xml:space="preserve">SAAO (inlcudes Provosts, Vice Chancellors, Deans, Other SAAO): Permanent non-promotional salary increases that exceed EITHER 10% of the June 30 salary OR the 75th percentile of the range; Temporary salary adjustments with a duration exceeding 36 months </t>
    </r>
    <r>
      <rPr>
        <u/>
        <sz val="9"/>
        <rFont val="Arial Narrow"/>
        <family val="2"/>
      </rPr>
      <t>OR</t>
    </r>
    <r>
      <rPr>
        <sz val="9"/>
        <rFont val="Arial Narrow"/>
        <family val="2"/>
      </rPr>
      <t xml:space="preserve"> over $50,000 annually above June 30 base salary; Emergency retention salary increases in consultation with CUP Chair, and all requests to exceed the salary range, all require System Office approval</t>
    </r>
  </si>
  <si>
    <r>
      <t xml:space="preserve">EPS (includes Assoc/Asst Provosts, Assoc/Asst VC’s, Vice Deans, Assoc/Asst Deans, Athletic Directors, Instructional, Research, IT, and other EPS): All promotional salary increases; Permanent non-promotional salary increases up to a new base salary of $125,000 within the established salary range, and proposed salaries over $125,000 </t>
    </r>
    <r>
      <rPr>
        <u/>
        <sz val="9"/>
        <rFont val="Arial Narrow"/>
        <family val="2"/>
      </rPr>
      <t>that do not</t>
    </r>
    <r>
      <rPr>
        <sz val="9"/>
        <rFont val="Arial Narrow"/>
        <family val="2"/>
      </rPr>
      <t xml:space="preserve"> 1) exceed 10% of the June 30 base salary or 2) exceed the 75th percentile of the range, or both; Temporary salary adjustments related to interim, acting, or other time-limited assignments or appointments not to exceeda duration of up to 36 months OR up to $50,000 annually above June 30 base salary, all require EHRA HR Office approval</t>
    </r>
  </si>
  <si>
    <r>
      <t xml:space="preserve">EPS (includes Assoc/Asst Provosts, Assoc/Asst VC’s, Vice Deans, Assoc/Asst Deans, Athletic Directors, Instructional, Research, IT, and other EPS): Permanent non-promotional salary increases that exceed a new base salary of $125,000 </t>
    </r>
    <r>
      <rPr>
        <u/>
        <sz val="9"/>
        <rFont val="Arial Narrow"/>
        <family val="2"/>
      </rPr>
      <t>AND</t>
    </r>
    <r>
      <rPr>
        <sz val="9"/>
        <rFont val="Arial Narrow"/>
        <family val="2"/>
      </rPr>
      <t xml:space="preserve"> 1) exceed 10% of the June 30 base salary or 2) exceed the 75th percentile of the range, or both; Temporary salary adjustments exceeding a duration of 36 months </t>
    </r>
    <r>
      <rPr>
        <u/>
        <sz val="9"/>
        <rFont val="Arial Narrow"/>
        <family val="2"/>
      </rPr>
      <t>OR</t>
    </r>
    <r>
      <rPr>
        <sz val="9"/>
        <rFont val="Arial Narrow"/>
        <family val="2"/>
      </rPr>
      <t xml:space="preserve"> $50,000 annually above June 30 base salary, and all requests to exceed the salary range, all require System Office approval</t>
    </r>
  </si>
  <si>
    <r>
      <t xml:space="preserve">IRIT (includes Head Coaches, Assoc/Asst Coaches): All promotional salary increases; Permanent non-promotional salary increases that do not exceed 25% of the June 30 base salary </t>
    </r>
    <r>
      <rPr>
        <u/>
        <sz val="9"/>
        <rFont val="Arial Narrow"/>
        <family val="2"/>
      </rPr>
      <t>AND</t>
    </r>
    <r>
      <rPr>
        <sz val="9"/>
        <rFont val="Arial Narrow"/>
        <family val="2"/>
      </rPr>
      <t xml:space="preserve"> do not exceed $25,000; Temporary salary adjustments related to interim, acting, or other time-limited assignments or appointments not to exceed a duration of up to 36 months </t>
    </r>
    <r>
      <rPr>
        <u/>
        <sz val="9"/>
        <rFont val="Arial Narrow"/>
        <family val="2"/>
      </rPr>
      <t>OR</t>
    </r>
    <r>
      <rPr>
        <sz val="9"/>
        <rFont val="Arial Narrow"/>
        <family val="2"/>
      </rPr>
      <t xml:space="preserve"> up to $50,000 annually above June 30 base salary; all require EHRA HR Office approval</t>
    </r>
  </si>
  <si>
    <r>
      <t xml:space="preserve">IRIT (includes Head Coaches, Assoc/Asst Coaches): Temporary salary adjustments exceeding a duration of 36 months </t>
    </r>
    <r>
      <rPr>
        <u/>
        <sz val="9"/>
        <rFont val="Arial Narrow"/>
        <family val="2"/>
      </rPr>
      <t>OR</t>
    </r>
    <r>
      <rPr>
        <sz val="9"/>
        <rFont val="Arial Narrow"/>
        <family val="2"/>
      </rPr>
      <t xml:space="preserve"> over $50,000 annually above June 30 base salary; and all requests to exceed the salary range, all require SO approval</t>
    </r>
  </si>
  <si>
    <t>IRIT (includes Head Coaches, Assoc/Asst Coaches): Permanent non-promotional salary increases that exceed 25% of the June 30 salary AND exceed $25,000 required BOG approval</t>
  </si>
  <si>
    <t>340300-UNCCH FDN FBO Sch of Education</t>
  </si>
  <si>
    <t>340500-Lab School</t>
  </si>
  <si>
    <t>240100-FS-Administrative Services</t>
  </si>
  <si>
    <t>240200-FS-Shop 240200</t>
  </si>
  <si>
    <t>240300-FS - Engineering Info Services</t>
  </si>
  <si>
    <t>240500-FS-Const Svcs and Mgt</t>
  </si>
  <si>
    <t>240700-FS - Capital Improvements</t>
  </si>
  <si>
    <t>241000-FS-Facilities Operations</t>
  </si>
  <si>
    <t>241100-FS-Maintenance Projects</t>
  </si>
  <si>
    <t>241200-FS-Operations</t>
  </si>
  <si>
    <t>242000-FS-Housekeeping Svcs</t>
  </si>
  <si>
    <t>242001-FS-Housekeeping Svcs-Zone 01</t>
  </si>
  <si>
    <t>242002-FS-Housekeeping Svcs-Zone 02</t>
  </si>
  <si>
    <t>242003-FS-Housekeeping Svcs-Zone 03</t>
  </si>
  <si>
    <t>242004-FS-Housekeeping Svcs-Zone 04</t>
  </si>
  <si>
    <t>242005-FS-Housekeeping Svcs-Zone 05</t>
  </si>
  <si>
    <t>242006-FS-Housekeeping Svcs-Zone 06</t>
  </si>
  <si>
    <t>242007-FS-Housekeeping Svcs-Zone 07</t>
  </si>
  <si>
    <t>242008-FS-Housekeeping Svcs-Zone 08</t>
  </si>
  <si>
    <t>242009-FS-Housekeeping Svcs-Zone 09</t>
  </si>
  <si>
    <t>242010-FS-Housekeeping Svcs-Zone 10</t>
  </si>
  <si>
    <t>242011-FS-Housekeeping Svcs-Zone 11</t>
  </si>
  <si>
    <t>242012-FS-Housekeeping Svcs-Zone 12</t>
  </si>
  <si>
    <t>242013-FS-Housekeeping Svcs-Zone 13</t>
  </si>
  <si>
    <t>242014-FS-Housekeeping Svcs-Zone 14</t>
  </si>
  <si>
    <t>242015-FS-Housekeeping Svcs-Zone 15</t>
  </si>
  <si>
    <t>242016-FS-Housekeeping Svcs-Zone 16</t>
  </si>
  <si>
    <t>242017-FS-Housekeeping Svcs-Zone 17</t>
  </si>
  <si>
    <t>242018-FS-Housekeeping Svcs-Zone 18</t>
  </si>
  <si>
    <t>242019-FS-Housekeeping Svcs-Zone 19</t>
  </si>
  <si>
    <t>242021-FS-Housekeeping Svcs-Zone 21</t>
  </si>
  <si>
    <t>242022-FS-Housekeeping Svcs-Zone 22</t>
  </si>
  <si>
    <t>242023-FS-Housekeeping Svcs-Zone 23</t>
  </si>
  <si>
    <t>242025-FS-Housekeeping Svcs-Zone 25</t>
  </si>
  <si>
    <t>242026-FS-Housekeeping Svcs-Zone 26</t>
  </si>
  <si>
    <t>242027-FS-Housekeeping Svcs-Zone 27</t>
  </si>
  <si>
    <t>242030-FS-Housekeeping Svcs-Asst Dir</t>
  </si>
  <si>
    <t>242031-FS-Housekeeping Svcs-Eve AD</t>
  </si>
  <si>
    <t>242040-FS-Housekeeping Svcs-Night N</t>
  </si>
  <si>
    <t>242041-FS-Housekeeping Svcs-Night S</t>
  </si>
  <si>
    <t>242042-FS-Housekeeping Svcs-Training</t>
  </si>
  <si>
    <t>242043-FS-Housekeeping Svcs-OS1</t>
  </si>
  <si>
    <t>243000-FS-Facilities Plan and Design</t>
  </si>
  <si>
    <t>243001-FS-FPD Svcs-Project Mgt</t>
  </si>
  <si>
    <t>243002-FS-FPD Svcs-Interior Design</t>
  </si>
  <si>
    <t>243003-FS-FPD Svcs-Design</t>
  </si>
  <si>
    <t>243100-FS-FPD- Capital Project Mgmt</t>
  </si>
  <si>
    <t>243200-FS-FPD-Interior Design</t>
  </si>
  <si>
    <t>243300-FS-FPD-Design Services</t>
  </si>
  <si>
    <t>243400-FS-FPD-Tech Group</t>
  </si>
  <si>
    <t>244000-FS-Grounds Services</t>
  </si>
  <si>
    <t>244001-FS-Grounds-Administration</t>
  </si>
  <si>
    <t>244002-FS-Grounds-Forrester Svcs</t>
  </si>
  <si>
    <t>244003-FS-Grounds-Landscape Maint N</t>
  </si>
  <si>
    <t>244004-FS-Grounds-Landscape Install</t>
  </si>
  <si>
    <t>244005-FS-Grounds-LS Maint Hsng/Pkng</t>
  </si>
  <si>
    <t>244006-FS-Grounds-Housing</t>
  </si>
  <si>
    <t>244007-FS-Grounds-Stormwater</t>
  </si>
  <si>
    <t>244008-FS-Grounds-Rizzo</t>
  </si>
  <si>
    <t>245000-FS-Building Services</t>
  </si>
  <si>
    <t>245100-FS-Bldg Svcs-HVAC</t>
  </si>
  <si>
    <t>245101-FS-Bldg Svcs-HVAC-Aux Equip</t>
  </si>
  <si>
    <t>245102-FS-Bldg Svcs-HVAC-Controls</t>
  </si>
  <si>
    <t>245103-FS-Bldg Svcs-HVAC-DDC</t>
  </si>
  <si>
    <t>245104-FS-Bldg Svcs-HVAC-Refrig</t>
  </si>
  <si>
    <t>245105-FS-Bldg Svcs-HVAC-Shop</t>
  </si>
  <si>
    <t>245120-FS-Bldg Svcs-HVAC-2nd Shift</t>
  </si>
  <si>
    <t>245200-FS-Bldg Svcs-Campus Maint</t>
  </si>
  <si>
    <t>245201-FS-Bldg Svcs-CMaint-Plumbing</t>
  </si>
  <si>
    <t>245202-FS-Bldg Svcs-CMaint-Carpentry</t>
  </si>
  <si>
    <t>245203-FS-Bldg Svcs-CMaint-Electrical</t>
  </si>
  <si>
    <t>245204-FS-Bldg Svcs-CMaint-SAC</t>
  </si>
  <si>
    <t>245205-FS-Bldg Svcs-CMaint-Masonry</t>
  </si>
  <si>
    <t>245206-FS-Bldg Svcs-Cmaint-Insulation</t>
  </si>
  <si>
    <t>245207-FS-Bldg Svcs-CMaint-Exteriors</t>
  </si>
  <si>
    <t>245208-FS-Bldg Svcs-CMaint-245208</t>
  </si>
  <si>
    <t>245220-FS-Bldg Svcs-CMaint-2nd Shift</t>
  </si>
  <si>
    <t>245300-FS-Bldg Svcs-Life Safety andAC</t>
  </si>
  <si>
    <t>245301-FS-Bldg Svcs-LSAC-Generator</t>
  </si>
  <si>
    <t>245302-FS-Bldg Svcs-LSAC-LS Systems</t>
  </si>
  <si>
    <t>245303-FS-Bldg Svcs-LSAC-Hardware</t>
  </si>
  <si>
    <t>245304-FS-Bldg Svcs-LSAC-PM Cntrcts</t>
  </si>
  <si>
    <t>245320-FS-Bldg Svcs-LSAC-2nd Shift</t>
  </si>
  <si>
    <t>245400-FS-Bldg Svcs-Housing Maint</t>
  </si>
  <si>
    <t>245401-FS-Bldg Svcs-HMaint-Store</t>
  </si>
  <si>
    <t>245403-FS-Bldg Svcs-HMaint-AccConData</t>
  </si>
  <si>
    <t>245404-FS-Bldg Svcs-HMaint-PestCont</t>
  </si>
  <si>
    <t>245405-FS-Bldg Svcs-HMaint-Carpentry</t>
  </si>
  <si>
    <t>245406-FS-Bldg Svcs-HMaint-HVAC</t>
  </si>
  <si>
    <t>245409-FS-Bldg Svcs-HMaint-South</t>
  </si>
  <si>
    <t>245410-FS-Bldg Svcs-HMaint-SouCamp</t>
  </si>
  <si>
    <t>245411-FS-Bldg Svcs-HMaint-Electrical</t>
  </si>
  <si>
    <t>245412-FS-Bldg Svcs-HMaint-Paint</t>
  </si>
  <si>
    <t>245413-FS-Bldg Svcs-HMaint-Locksmith</t>
  </si>
  <si>
    <t>245500-FS-Bldg Svcs-EMCS</t>
  </si>
  <si>
    <t>245501-FS-Bldg Svcs-EMCS-Controls</t>
  </si>
  <si>
    <t>245502-FS-Bldg Svcs-EMCS-DDC</t>
  </si>
  <si>
    <t>245600-FS-Bldg Svcs-OWRR</t>
  </si>
  <si>
    <t>245601-FS-Bldg Svcs-OWRR-Operations</t>
  </si>
  <si>
    <t>245700-Facilities Operations Support</t>
  </si>
  <si>
    <t>245702-FS-Bldg Svcs-Shop 245702</t>
  </si>
  <si>
    <t>246000-FS-Construction</t>
  </si>
  <si>
    <t>246001-FS-Con-Project Mgmt</t>
  </si>
  <si>
    <t>246002-FS-Con-Contract Admin</t>
  </si>
  <si>
    <t>246003-FS-Const Svcs-Shop 246003</t>
  </si>
  <si>
    <t>246100-FS-Con-Shop 246100</t>
  </si>
  <si>
    <t>246101-FS-Con-Shop 246101</t>
  </si>
  <si>
    <t>246200-FS-Con-Construction Services</t>
  </si>
  <si>
    <t>246201-FS-CS-Plumbing</t>
  </si>
  <si>
    <t>246202-FS-CS-Carpentry</t>
  </si>
  <si>
    <t>246203-FS-CS-Electrical</t>
  </si>
  <si>
    <t>246204-FS-CS-Sheetmetal</t>
  </si>
  <si>
    <t>246205-FS-CS-Small Jobs</t>
  </si>
  <si>
    <t>246206-FS-CS-Painting</t>
  </si>
  <si>
    <t>246207-FS-CS-Signs</t>
  </si>
  <si>
    <t>246300-FS-Con-Estimating - Scheduling</t>
  </si>
  <si>
    <t>246400-FS-Con-Construction Management</t>
  </si>
  <si>
    <t>246402-FS-Const Mgmt Shop</t>
  </si>
  <si>
    <t>247000-FS-Engineering - Construction</t>
  </si>
  <si>
    <t>247001-FS-Energy Mgmt</t>
  </si>
  <si>
    <t>247002-FS-FAC-Engineering</t>
  </si>
  <si>
    <t>247100-FS-Eng-Energy Mgmt</t>
  </si>
  <si>
    <t>247101-FS-EM-Commissioning</t>
  </si>
  <si>
    <t>247200-FS-Eng-Facilities Engineering</t>
  </si>
  <si>
    <t>248000-FS-Administration</t>
  </si>
  <si>
    <t>248001-FS-Admin-Technology Svcs</t>
  </si>
  <si>
    <t>248002-FS-Admin-Capital Accounting</t>
  </si>
  <si>
    <t>248003-FS-Admin-Fin Rptg and Budgets</t>
  </si>
  <si>
    <t>248004-FS-Admin-Bus and Fin Systems</t>
  </si>
  <si>
    <t>248005-FS-Admin-Cost Accounting</t>
  </si>
  <si>
    <t>248006-FS-MtrFlt,Non FSMV</t>
  </si>
  <si>
    <t>248100-FS-Admin-Central</t>
  </si>
  <si>
    <t>248200-FS-Admin-Human Resources</t>
  </si>
  <si>
    <t>248201-FS-Admin-HR-Training</t>
  </si>
  <si>
    <t>248300-FS-Materials and Logistics</t>
  </si>
  <si>
    <t>248301-FS-ML Warehouse Ops</t>
  </si>
  <si>
    <t>248400-FS-Garage Ops</t>
  </si>
  <si>
    <t>248401-FS-Garage Ops - Grounds</t>
  </si>
  <si>
    <t>248402-FS-Garage Ops - Motor Pool</t>
  </si>
  <si>
    <t>213000-Sr Asst VC and Treasury</t>
  </si>
  <si>
    <t>213100-Finance Commun and Training</t>
  </si>
  <si>
    <t>213200-University Cashier</t>
  </si>
  <si>
    <t>213300-Treasury Services</t>
  </si>
  <si>
    <t>213310-Debt Management</t>
  </si>
  <si>
    <t>213320-Treasury Operations</t>
  </si>
  <si>
    <t>213330-Cash Management</t>
  </si>
  <si>
    <t>213340-Insurance and Risk Management</t>
  </si>
  <si>
    <t>213400-Controller and Ent Fin Acctg</t>
  </si>
  <si>
    <t>213410-Financial Reprt and Mgmt Svcs</t>
  </si>
  <si>
    <t>213420-Accounting Services</t>
  </si>
  <si>
    <t>213430-Payroll Services</t>
  </si>
  <si>
    <t>213440-Budget Office</t>
  </si>
  <si>
    <t>213450-Assoc Entities and Invest Actg</t>
  </si>
  <si>
    <t>213510-Fin Data Analytics-Reporting</t>
  </si>
  <si>
    <t>213600-Procurement and Strategic Ops</t>
  </si>
  <si>
    <t>213610-Purchasing Services</t>
  </si>
  <si>
    <t>213620-Accts Payable and Vendor Svcs</t>
  </si>
  <si>
    <t>213630-Travel Services</t>
  </si>
  <si>
    <t>213640-Eprocurement - Materials Mgmt</t>
  </si>
  <si>
    <t>213650-Procurement Svcs Operations</t>
  </si>
  <si>
    <t>213660-Logistics</t>
  </si>
  <si>
    <t>213661-MMD-Dental Stockroom</t>
  </si>
  <si>
    <t>213662-MMD-General Storeroom</t>
  </si>
  <si>
    <t>213663-Central Receiving</t>
  </si>
  <si>
    <t>213664-Surplus Property</t>
  </si>
  <si>
    <t>213665-MMD-Scientific Supply</t>
  </si>
  <si>
    <t>213670-Strategic Program and Sys Ops</t>
  </si>
  <si>
    <t>214000-Continuous Improve - BI</t>
  </si>
  <si>
    <t>214100-Enter Fin Rep Analysis - BI</t>
  </si>
  <si>
    <t>214200-Cont Improve - Staff Develop</t>
  </si>
  <si>
    <t>214300-Finance Business Analysis</t>
  </si>
  <si>
    <t>214410-Policy and Analysis</t>
  </si>
  <si>
    <t>216000-Budget Planning and Analysis</t>
  </si>
  <si>
    <t>216500-Capital Plan and Project Fin</t>
  </si>
  <si>
    <t>211100-PropOfc-Managed Properties</t>
  </si>
  <si>
    <t>211110-PropOfc-Residential Properties</t>
  </si>
  <si>
    <t>211120-PropOfc-Commercial Properties</t>
  </si>
  <si>
    <t>211121-PropOfc-Commercial - Office</t>
  </si>
  <si>
    <t>211122-PropOfc-Commercial - Retail</t>
  </si>
  <si>
    <t>211130-PropOfc-Land-Mngd Properties</t>
  </si>
  <si>
    <t>211200-PropOfc-Leasing Operations</t>
  </si>
  <si>
    <t>211900-Carolina Inn Administr Ctrl</t>
  </si>
  <si>
    <t>212000-Academic Finance Office</t>
  </si>
  <si>
    <t>223000-Student Stores</t>
  </si>
  <si>
    <t>223010-Student Store Administration</t>
  </si>
  <si>
    <t>223020-Student Store Accounting</t>
  </si>
  <si>
    <t>223030-Student Store IT Support</t>
  </si>
  <si>
    <t>223040-Student Store Operations</t>
  </si>
  <si>
    <t>223050-Student Store Warehouse</t>
  </si>
  <si>
    <t>223060-Student Store Display - Adv</t>
  </si>
  <si>
    <t>223310-Student Store Custom Pub</t>
  </si>
  <si>
    <t>223320-Student Store Health Affairs</t>
  </si>
  <si>
    <t>223321-SS  Health Affairs Daniels</t>
  </si>
  <si>
    <t>223330-Student Store Text Books</t>
  </si>
  <si>
    <t>223340-Student Store Bulls Head</t>
  </si>
  <si>
    <t>223350-Student Store Computers</t>
  </si>
  <si>
    <t>223360-Student Store School Supplies</t>
  </si>
  <si>
    <t>223370-Student Store Clothing</t>
  </si>
  <si>
    <t>223371-SS  Clothing Daniels</t>
  </si>
  <si>
    <t>223380-SS  Post Office</t>
  </si>
  <si>
    <t>223390-Student Store Graduation</t>
  </si>
  <si>
    <t>223410-Student Store Pit Stop</t>
  </si>
  <si>
    <t>223411-Student Store Temp Pool</t>
  </si>
  <si>
    <t>223412-Student Store Friday Cnt</t>
  </si>
  <si>
    <t>223413-Student Store Front Regs</t>
  </si>
  <si>
    <t>223420-Student Store Gifts</t>
  </si>
  <si>
    <t>223421-Student Store Sales Flr Mngrs</t>
  </si>
  <si>
    <t>223430-Student Store Printing</t>
  </si>
  <si>
    <t>223431-Student Store E-Commerce</t>
  </si>
  <si>
    <t>224110-AS Print Shop</t>
  </si>
  <si>
    <t>224200-AS Copier Services</t>
  </si>
  <si>
    <t>224210-AS Carolina Managed Print Svcs</t>
  </si>
  <si>
    <t>224220-AS CS Laser Printer Service</t>
  </si>
  <si>
    <t>224300-AS Laundry Services</t>
  </si>
  <si>
    <t>224310-AS LS Laundry Student Coin Op</t>
  </si>
  <si>
    <t>224320-AS LS Laundry Department</t>
  </si>
  <si>
    <t>224400-AS UNC One Card</t>
  </si>
  <si>
    <t>224410-AS OC Academic Affairs</t>
  </si>
  <si>
    <t>224420-AS OC Health Affairs</t>
  </si>
  <si>
    <t>224430-AS OC Revenue</t>
  </si>
  <si>
    <t>224440-AS OC Office Operation</t>
  </si>
  <si>
    <t>224450-AS OC Banking Services</t>
  </si>
  <si>
    <t>224460-AS OC CBORD Maintenance</t>
  </si>
  <si>
    <t>224510-AS AC Central Account</t>
  </si>
  <si>
    <t>224610-AS PO Central Account</t>
  </si>
  <si>
    <t>224710-AS FS Operations</t>
  </si>
  <si>
    <t>224720-AS FS Carolina Dining</t>
  </si>
  <si>
    <t>224730-AS FS Food Service Student Fee</t>
  </si>
  <si>
    <t>224740-AS FS Food Sevice Vending</t>
  </si>
  <si>
    <t>224750-AS FS CSU-Snack Bar Admin</t>
  </si>
  <si>
    <t>224760-AS FS CSU-AOB Snack</t>
  </si>
  <si>
    <t>224770-AS FS CSU-Atrium Snack</t>
  </si>
  <si>
    <t>224780-AS FS CSU-Blue Ram Snack</t>
  </si>
  <si>
    <t>224790-AS FS CSU-Law Bar Snack</t>
  </si>
  <si>
    <t>224791-AS FS CSU-Dental Sch Snack</t>
  </si>
  <si>
    <t>224792-AS FS CSU-Bell Tower Snack</t>
  </si>
  <si>
    <t>224800-AS CM Campus Mail Svcs</t>
  </si>
  <si>
    <t>224810-AS CM Campus Mail Ext</t>
  </si>
  <si>
    <t>224820-AS CM Campus Mail Int</t>
  </si>
  <si>
    <t>224900-AS GA Central Account</t>
  </si>
  <si>
    <t>224910-AS GA Billing General</t>
  </si>
  <si>
    <t>224950-AS Print Stop</t>
  </si>
  <si>
    <t>224951-AS Student Stores Admin</t>
  </si>
  <si>
    <t>225000-Transportation and Parking</t>
  </si>
  <si>
    <t>225001-Trans and Parking Director</t>
  </si>
  <si>
    <t>225401-Parking</t>
  </si>
  <si>
    <t>225701-Transportation</t>
  </si>
  <si>
    <t>226000-Sustainability Office</t>
  </si>
  <si>
    <t>227010-ES Admin</t>
  </si>
  <si>
    <t>227020-ES ITS</t>
  </si>
  <si>
    <t>227030-ES EMCS</t>
  </si>
  <si>
    <t>227110-ES CG</t>
  </si>
  <si>
    <t>227140-ES CG Storeroom</t>
  </si>
  <si>
    <t>227210-ES EDS</t>
  </si>
  <si>
    <t>227280-ES ED Utilities Storeroom</t>
  </si>
  <si>
    <t>227310-ES CW</t>
  </si>
  <si>
    <t>227410-ES Water/Sewer</t>
  </si>
  <si>
    <t>227510-ES NP Water</t>
  </si>
  <si>
    <t>227610-ES Stormwater</t>
  </si>
  <si>
    <t>227710-ES Gas</t>
  </si>
  <si>
    <t>227910-ES Other Funds</t>
  </si>
  <si>
    <t>228000-Trademark Licensing</t>
  </si>
  <si>
    <t>228010-Trademark Licensing Ops</t>
  </si>
  <si>
    <t>229001-AS AF UNC Press</t>
  </si>
  <si>
    <t>229002-AS AF Daily Tar Heel</t>
  </si>
  <si>
    <t>229003-AS AF Morehead-Cain</t>
  </si>
  <si>
    <t>229004-AS AF EPA</t>
  </si>
  <si>
    <t>229005-AS AF Other</t>
  </si>
  <si>
    <t>234801-DPS Parking</t>
  </si>
  <si>
    <t>234901-DPS Transportation</t>
  </si>
  <si>
    <t>236310-ST Sustainability</t>
  </si>
  <si>
    <t>Dept262</t>
  </si>
  <si>
    <t>Dept263</t>
  </si>
  <si>
    <t>Dept264</t>
  </si>
  <si>
    <t>Dept265</t>
  </si>
  <si>
    <t>Dept266</t>
  </si>
  <si>
    <t>Dept267</t>
  </si>
  <si>
    <t>Dept268</t>
  </si>
  <si>
    <t>Dept269</t>
  </si>
  <si>
    <t>Dept270</t>
  </si>
  <si>
    <t>Dept271</t>
  </si>
  <si>
    <t>Dept272</t>
  </si>
  <si>
    <t>Dept273</t>
  </si>
  <si>
    <t>Dept274</t>
  </si>
  <si>
    <t>Dept275</t>
  </si>
  <si>
    <t>Dept276</t>
  </si>
  <si>
    <t>Dept277</t>
  </si>
  <si>
    <t>Dept278</t>
  </si>
  <si>
    <t>Dept279</t>
  </si>
  <si>
    <t>Dept280</t>
  </si>
  <si>
    <t>Dept281</t>
  </si>
  <si>
    <t>Dept282</t>
  </si>
  <si>
    <t>Dept283</t>
  </si>
  <si>
    <t>Dept284</t>
  </si>
  <si>
    <t>Dept285</t>
  </si>
  <si>
    <t>Dept286</t>
  </si>
  <si>
    <t>201000-The Employee Forum</t>
  </si>
  <si>
    <t>260020-HR_EOC - Communications</t>
  </si>
  <si>
    <t>260030-HR_EOC - Business</t>
  </si>
  <si>
    <t>260040-UNC Chapel Hill Emeritus/Ret</t>
  </si>
  <si>
    <t>260100-Human Resources</t>
  </si>
  <si>
    <t>260101-HR_EOC - Operations</t>
  </si>
  <si>
    <t>260102-HR - Benefits-Leave-WellBeing</t>
  </si>
  <si>
    <t>260103-HR - Class and Comp</t>
  </si>
  <si>
    <t>260104-HR - Emp and Mgmt Relations</t>
  </si>
  <si>
    <t>260105-HR - Employment and Staffing</t>
  </si>
  <si>
    <t>260106-HR - EHRA Personnel Admin</t>
  </si>
  <si>
    <t>260107-HR - Org and Prof Dev</t>
  </si>
  <si>
    <t>260108-HR Information Mgmt</t>
  </si>
  <si>
    <t>260109-HR - HR Records</t>
  </si>
  <si>
    <t>260110-HR - Executive Talent Mgmt</t>
  </si>
  <si>
    <t>263000-Equal Oppty and Compliance</t>
  </si>
  <si>
    <t>266000-Employee Forum</t>
  </si>
  <si>
    <t>270108-Ath Support Services</t>
  </si>
  <si>
    <t>270200-Ath Athletic Director</t>
  </si>
  <si>
    <t>270300-Ath Finley Golf Course ProShop</t>
  </si>
  <si>
    <t>270405-Ath Creative Services</t>
  </si>
  <si>
    <t>270600-Ath Carolina Kids Club</t>
  </si>
  <si>
    <t>270700-Ath Olympic Sports Promotions</t>
  </si>
  <si>
    <t>270800-Ath Department Specials</t>
  </si>
  <si>
    <t>270900-Ath Department Endow Income</t>
  </si>
  <si>
    <t>271100-Ath Finley Golf Course</t>
  </si>
  <si>
    <t>271202-Ath Boshamer Stadium</t>
  </si>
  <si>
    <t>271203-Ath Navy Field</t>
  </si>
  <si>
    <t>271204-Ath Indoor Practice Facility</t>
  </si>
  <si>
    <t>271205-Ath Finley Fields</t>
  </si>
  <si>
    <t>271206-Ath Tennis Facility</t>
  </si>
  <si>
    <t>271207-Ath Kenan Stadium</t>
  </si>
  <si>
    <t>271208-Ath Soccer/Lacrosse Stadium</t>
  </si>
  <si>
    <t>271209-Ath McCaskill Soccer Center</t>
  </si>
  <si>
    <t>271210-Ath Karen Shelton Stadium</t>
  </si>
  <si>
    <t>271211-Ath Eddie Smith Field House</t>
  </si>
  <si>
    <t>271212-Ath Anderson Softball Stadium</t>
  </si>
  <si>
    <t>271213-Ath Loudermilk Center</t>
  </si>
  <si>
    <t>271214-Ath Golf Team Facility</t>
  </si>
  <si>
    <t>271215-Ath Carmichael Arena</t>
  </si>
  <si>
    <t>271216-Ath Turf and Grounds</t>
  </si>
  <si>
    <t>271217-Ath 216 Finley Facility</t>
  </si>
  <si>
    <t>271218-Ath Scoreboard Maintenance</t>
  </si>
  <si>
    <t>271219-Ath Other Facilities</t>
  </si>
  <si>
    <t>271220-Ath Media and Comm Center</t>
  </si>
  <si>
    <t>271230-Ath Transportation</t>
  </si>
  <si>
    <t>271275-Ath Finley Field Renovations</t>
  </si>
  <si>
    <t>271277-Ath Kenan Stadium Renovations</t>
  </si>
  <si>
    <t>271279-Ath Other Facility Renovations</t>
  </si>
  <si>
    <t>271300-Ath Equipment Office</t>
  </si>
  <si>
    <t>271400-Ath Ticket Office</t>
  </si>
  <si>
    <t>271500-Ath Ticket Office Transactions</t>
  </si>
  <si>
    <t>271605-Athletics Parking</t>
  </si>
  <si>
    <t>271800-Ath Memorabilia Room</t>
  </si>
  <si>
    <t>272100-Ath Academic Support Program</t>
  </si>
  <si>
    <t>272300-Ath Sports Marketing</t>
  </si>
  <si>
    <t>272401-Ath Olympic Strength</t>
  </si>
  <si>
    <t>272700-Ath Colonade Group</t>
  </si>
  <si>
    <t>272800-Ath Koury Natatorium</t>
  </si>
  <si>
    <t>272900-Ath Ernie Williamson AthltcCtr</t>
  </si>
  <si>
    <t>273000-Ath Educational Foundation</t>
  </si>
  <si>
    <t>273100-Ath Smith Center</t>
  </si>
  <si>
    <t>273200-Ath Basketball museum</t>
  </si>
  <si>
    <t>273300-Ath Concessions</t>
  </si>
  <si>
    <t>273400-Ath Kenan Football Center</t>
  </si>
  <si>
    <t>273600-Ath Drug Testing</t>
  </si>
  <si>
    <t>273700-Ath Sports Medicine</t>
  </si>
  <si>
    <t>273800-Ath Football Video</t>
  </si>
  <si>
    <t>273900-Ath Football Coaches Clinic</t>
  </si>
  <si>
    <t>274400-Ath Educational Fdn Inc</t>
  </si>
  <si>
    <t>274500-Ath Olympic Sport Administratn</t>
  </si>
  <si>
    <t>274600-Ath Olympic Sports Post-Season</t>
  </si>
  <si>
    <t>274800-Sports Nutrition</t>
  </si>
  <si>
    <t>275300-Ath Dir of Tennis Facilities</t>
  </si>
  <si>
    <t>279000-Ath Olympic Sp Admin</t>
  </si>
  <si>
    <t>279100-Ath Nike Cup</t>
  </si>
  <si>
    <t>279300-Ath Dept Game/Event</t>
  </si>
  <si>
    <t>279400-Ath Smith Center Events</t>
  </si>
  <si>
    <t>279600-Ath Executive Cup</t>
  </si>
  <si>
    <t>279900-Ath General Receipts</t>
  </si>
  <si>
    <t>200150-Chancellor's Science Scholars</t>
  </si>
  <si>
    <t>200200-Carolina Counts</t>
  </si>
  <si>
    <t>200600-UNC Management Company</t>
  </si>
  <si>
    <t>200700-Internal Audit</t>
  </si>
  <si>
    <t>200800-Alumni Assoc Office</t>
  </si>
  <si>
    <t>200900-Office Faculty Governance</t>
  </si>
  <si>
    <t>202500-University Ceremonies</t>
  </si>
  <si>
    <t>300102-CAS Accounting Shared Services</t>
  </si>
  <si>
    <t>300103-CAS HR Shared Services</t>
  </si>
  <si>
    <t>300104-CAS Facilities Shared Services</t>
  </si>
  <si>
    <t>302201-Distinguished Scholarships</t>
  </si>
  <si>
    <t>302202-Winston House</t>
  </si>
  <si>
    <t>302203-Honors Study Abroad Program</t>
  </si>
  <si>
    <t>302300-Robertson Scholars Prog</t>
  </si>
  <si>
    <t>302402-Summer Bridge</t>
  </si>
  <si>
    <t>302503-Student Retention</t>
  </si>
  <si>
    <t>302504-Instructional Innovation</t>
  </si>
  <si>
    <t>311401-Writing for Screen   Stage</t>
  </si>
  <si>
    <t>312301-Sexuality Studies</t>
  </si>
  <si>
    <t>313400-GEC Building Operations</t>
  </si>
  <si>
    <t>316601-Community Capital</t>
  </si>
  <si>
    <t>318301-Chemistry Cores</t>
  </si>
  <si>
    <t>318302-CH Analytical and Nanofab Lab</t>
  </si>
  <si>
    <t>318700-Geological Sciences</t>
  </si>
  <si>
    <t>318800-Marine Sciences</t>
  </si>
  <si>
    <t>319500-Convergent Science</t>
  </si>
  <si>
    <t>540500-Enrollment Management</t>
  </si>
  <si>
    <t>542000-University Registrar</t>
  </si>
  <si>
    <t>543000-Scholarships and Student Aid</t>
  </si>
  <si>
    <t>543100-Scholarships and Aid-Ops</t>
  </si>
  <si>
    <t>543500-Federal Work Study</t>
  </si>
  <si>
    <t>450101-SOP-Continuing Education</t>
  </si>
  <si>
    <t>450103-SOP-Pharmacy Simulation</t>
  </si>
  <si>
    <t>450104-SOP-Catalyst Project</t>
  </si>
  <si>
    <t>450153-SOP-ODI</t>
  </si>
  <si>
    <t>450155-SOP-Pharmacoinformatics</t>
  </si>
  <si>
    <t>450184-SOP-Information Technology</t>
  </si>
  <si>
    <t>450185-SOP-Operations</t>
  </si>
  <si>
    <t>450202-SOP-OSA-Grad Educ</t>
  </si>
  <si>
    <t>450301-SOP-Entrepreneurial Dev</t>
  </si>
  <si>
    <t>450400-READDI</t>
  </si>
  <si>
    <t>452100-SOP-CBMC</t>
  </si>
  <si>
    <t>452101-SOP-CICBDD</t>
  </si>
  <si>
    <t>452102-SOP-SGC Ctr for Chem Biology</t>
  </si>
  <si>
    <t>452200-SOP-DPET</t>
  </si>
  <si>
    <t>452201-SOP-CPIT</t>
  </si>
  <si>
    <t>452202-SOP-Institute</t>
  </si>
  <si>
    <t>452300-SOP-DPOP</t>
  </si>
  <si>
    <t>452400-SOP-DPMP</t>
  </si>
  <si>
    <t>452401-SOP-CNDD</t>
  </si>
  <si>
    <t>452501-SOP-Pharmaceutical Care Lab</t>
  </si>
  <si>
    <t>452502-SOP-Medication Optimization</t>
  </si>
  <si>
    <t>455200-Pharmacy-Elizabeth City</t>
  </si>
  <si>
    <t>459900-Pharmacy Foundation</t>
  </si>
  <si>
    <t>506502-UNC Global - Gl Rsrch Inst</t>
  </si>
  <si>
    <t>506508-UNC Global - Car Kib</t>
  </si>
  <si>
    <t>215000-SCE - Operations</t>
  </si>
  <si>
    <t>215100-SCE - Human Resources</t>
  </si>
  <si>
    <t>215200-SCE - Finance</t>
  </si>
  <si>
    <t>215300-SCE - IT</t>
  </si>
  <si>
    <t>215400-SCE - Communications and Mktng</t>
  </si>
  <si>
    <t>215500-SCE - Cont Imp Staff Dev Eng</t>
  </si>
  <si>
    <t>220000-AVC Campus Enterprises - Bud</t>
  </si>
  <si>
    <t>221010-NC Collaboratory</t>
  </si>
  <si>
    <t>221020-AB Business Office HR</t>
  </si>
  <si>
    <t>221030-AB Business Office Finance</t>
  </si>
  <si>
    <t>221040-AB Business Office IT</t>
  </si>
  <si>
    <t>221050-AB Business Office Communicat</t>
  </si>
  <si>
    <t>460116-SPH - OSA - Diversity</t>
  </si>
  <si>
    <t>460117-SPH - RIS - Programs</t>
  </si>
  <si>
    <t>460120-SPH - Facilities</t>
  </si>
  <si>
    <t>460122-SPH - Other Undesignated</t>
  </si>
  <si>
    <t>460136-SPH - GGG Programs</t>
  </si>
  <si>
    <t>460160-SPH - CEPH Accreditation</t>
  </si>
  <si>
    <t>460165-SPH - Faculty Mentoring</t>
  </si>
  <si>
    <t>460180-SPH - Student Aid</t>
  </si>
  <si>
    <t>460500-Environ Health and Suscep</t>
  </si>
  <si>
    <t>460502-Environ Health Suscep - Prog</t>
  </si>
  <si>
    <t>460901-SPH Shared Services - HR</t>
  </si>
  <si>
    <t>463004-ESE Financial Risk in Envr Sys</t>
  </si>
  <si>
    <t>468500-NCIPH and PHLP</t>
  </si>
  <si>
    <t>468501-NCIPH and PHLP - Ops</t>
  </si>
  <si>
    <t>468521-Active Living By Design</t>
  </si>
  <si>
    <t>468522-Res Evaluatn and Tech Assist</t>
  </si>
  <si>
    <t>468523-NCIPH Training</t>
  </si>
  <si>
    <t>468524-Public Health Continued Ed</t>
  </si>
  <si>
    <t>468525-SPH AHEC</t>
  </si>
  <si>
    <t>468581-Health Care and Prevention</t>
  </si>
  <si>
    <t>468582-Public Health Nursing</t>
  </si>
  <si>
    <t>468599-AHEC Support-Public Health</t>
  </si>
  <si>
    <t>200300-Innovation and Entrepreneurshp</t>
  </si>
  <si>
    <t>201400-VC IEED</t>
  </si>
  <si>
    <t>201440-IEED - Carolina Angel Network</t>
  </si>
  <si>
    <t>230000-AVC Campus Safety - Risk Mgmt</t>
  </si>
  <si>
    <t>230120-Emergency Mgt and Planning</t>
  </si>
  <si>
    <t>230200-Conflict of Interest Program</t>
  </si>
  <si>
    <t>230300-Privacy Office</t>
  </si>
  <si>
    <t>230400-Export Compliance Office</t>
  </si>
  <si>
    <t>230500-Ethics Integrity and Plcy Mgt</t>
  </si>
  <si>
    <t>230510-EHS Central Account</t>
  </si>
  <si>
    <t>230511-EHS UEOHC</t>
  </si>
  <si>
    <t>230512-EHS Hospital Contracts</t>
  </si>
  <si>
    <t>230600-Project Mngt, Sys &amp; Investig</t>
  </si>
  <si>
    <t>230700-Chief Compliance Officer</t>
  </si>
  <si>
    <t>230901-ES F and A Grant Funds</t>
  </si>
  <si>
    <t>230902-ES Renewable Energy Fee</t>
  </si>
  <si>
    <t>234001-UPD Admin</t>
  </si>
  <si>
    <t>234401-UPD Police</t>
  </si>
  <si>
    <t>234501-UPD Security</t>
  </si>
  <si>
    <t>235000-Risk Management Services</t>
  </si>
  <si>
    <t>239810-Quail Roost</t>
  </si>
  <si>
    <t>239910-Horace Williams Airport</t>
  </si>
  <si>
    <t>600100-ITS - Info Tech Svcs</t>
  </si>
  <si>
    <t>607500-ITS - CCI - Car Comp Initiativ</t>
  </si>
  <si>
    <t>607700-ITS - CRC - Comp Repair Center</t>
  </si>
  <si>
    <t>607800-ITS - Software Distribution</t>
  </si>
  <si>
    <t>608000-ITS - Comm Technologies</t>
  </si>
  <si>
    <t>609000-ITS - Student Tech Support</t>
  </si>
  <si>
    <t>609500-ITS - Projects</t>
  </si>
  <si>
    <t>615000-Research Computing</t>
  </si>
  <si>
    <t>617000-Connect Carolina</t>
  </si>
  <si>
    <t>330100-Kenan-Flagler Bus Sch</t>
  </si>
  <si>
    <t>330500-K F Sch Bus Fdn</t>
  </si>
  <si>
    <t>331600-Kenan Institute of Private Ent</t>
  </si>
  <si>
    <t>264000-Diversity and Inclusion</t>
  </si>
  <si>
    <t>395100-Summer School Administration</t>
  </si>
  <si>
    <t>501200-Office Interprof Edu Practice</t>
  </si>
  <si>
    <t>501300-VP Equity and Inclusion</t>
  </si>
  <si>
    <t>501301-UO Diversity and Inclusion</t>
  </si>
  <si>
    <t>505000-Inst Research and Assessment</t>
  </si>
  <si>
    <t>521000-Acad Sup Prog Student-Athletes</t>
  </si>
  <si>
    <t>521102-CCPS - APPLES</t>
  </si>
  <si>
    <t>521300-Center for Faculty Excellence</t>
  </si>
  <si>
    <t>521400-Carolina Seminars</t>
  </si>
  <si>
    <t>521500-Carolina Womens Center</t>
  </si>
  <si>
    <t>523000-Inst African American Research</t>
  </si>
  <si>
    <t>524000-Marine Sciences Program</t>
  </si>
  <si>
    <t>525000-NC Botanical Garden</t>
  </si>
  <si>
    <t>525002-Botanical Garden Fdn</t>
  </si>
  <si>
    <t>526500-Asian American Center</t>
  </si>
  <si>
    <t>527502-Wm Ida Friday Ctr-for credit</t>
  </si>
  <si>
    <t>527503-Wm Ida Friday Ctr-non-credit</t>
  </si>
  <si>
    <t>527600-Carolina Ofc - Online Learning</t>
  </si>
  <si>
    <t>527601-Digital and Lifelong Learning</t>
  </si>
  <si>
    <t>430400-ASOD Support Services</t>
  </si>
  <si>
    <t>431510-ASOD Physician Billing</t>
  </si>
  <si>
    <t>431600-Graduate Student Clinic</t>
  </si>
  <si>
    <t>432000-Endodontics</t>
  </si>
  <si>
    <t>433000-Operative Dentistry</t>
  </si>
  <si>
    <t>433540-ASOD Oral Sleep</t>
  </si>
  <si>
    <t>435500-Periodontology</t>
  </si>
  <si>
    <t>375107-SOG Facilities</t>
  </si>
  <si>
    <t>375200-SOG Sch of Government Fdn</t>
  </si>
  <si>
    <t>375509-SOG Benchmarking</t>
  </si>
  <si>
    <t>375800-SOG Ctr for Public Technology</t>
  </si>
  <si>
    <t>353000-School of Journ and Media Fdn</t>
  </si>
  <si>
    <t>360110-Law Administration</t>
  </si>
  <si>
    <t>360120-Law Facilities</t>
  </si>
  <si>
    <t>360130-Law IT</t>
  </si>
  <si>
    <t>360140-Law Advancement</t>
  </si>
  <si>
    <t>360150-Law Alumni Relations</t>
  </si>
  <si>
    <t>360160-Law Communications</t>
  </si>
  <si>
    <t>360170-Law Foundation</t>
  </si>
  <si>
    <t>360410-Law Faculty</t>
  </si>
  <si>
    <t>360420-Law Faculty Research RA</t>
  </si>
  <si>
    <t>360430-Law Faculty Profess Developmnt</t>
  </si>
  <si>
    <t>361010-Law Deans Office</t>
  </si>
  <si>
    <t>361020-Law Academic Deans</t>
  </si>
  <si>
    <t>361030-Katherine Everett Law Library</t>
  </si>
  <si>
    <t>361040-Law Trial Advocacy</t>
  </si>
  <si>
    <t>361050-Law Externship</t>
  </si>
  <si>
    <t>361100-Law Clinic</t>
  </si>
  <si>
    <t>361200-Law WLRC</t>
  </si>
  <si>
    <t>361300-Law International Programs</t>
  </si>
  <si>
    <t>361400-Law AEP</t>
  </si>
  <si>
    <t>362000-Law CLE</t>
  </si>
  <si>
    <t>363010-Law Admissions</t>
  </si>
  <si>
    <t>363020-Law Student Services Office</t>
  </si>
  <si>
    <t>363022-Law Public Service</t>
  </si>
  <si>
    <t>363023-Law Student Organizations</t>
  </si>
  <si>
    <t>363030-Law CDO</t>
  </si>
  <si>
    <t>363040-Law Scholarships and LRAP</t>
  </si>
  <si>
    <t>363510-Law Center for Banking</t>
  </si>
  <si>
    <t>363520-Law Center for Civil Rights</t>
  </si>
  <si>
    <t>363530-Law Center for Poverty</t>
  </si>
  <si>
    <t>363540-Law CE3</t>
  </si>
  <si>
    <t>363550-Center for Media Law - Policy</t>
  </si>
  <si>
    <t>363570-UNC Law Int for Innovation</t>
  </si>
  <si>
    <t>440140-School of Nursing-OAS</t>
  </si>
  <si>
    <t>440141-School of Nursing-Fac</t>
  </si>
  <si>
    <t>440142-School of Nursing-CLL</t>
  </si>
  <si>
    <t>440160-School of Nursing-HCE</t>
  </si>
  <si>
    <t>440170-School of Nursing-FH</t>
  </si>
  <si>
    <t>440180-School of Nursing-AGH</t>
  </si>
  <si>
    <t>440199-AHEC Support-Nursing</t>
  </si>
  <si>
    <t>449900-Nursing Foundation</t>
  </si>
  <si>
    <t>380099-AHEC-School of Social Work</t>
  </si>
  <si>
    <t>380200-SW-Deans Office</t>
  </si>
  <si>
    <t>380300-SW-Business Office</t>
  </si>
  <si>
    <t>380400-SW-CITU</t>
  </si>
  <si>
    <t>380700-SW-PhD Program</t>
  </si>
  <si>
    <t>380800-SW-MSW Program</t>
  </si>
  <si>
    <t>380801-SW-MSW Program-Dist Ed</t>
  </si>
  <si>
    <t>380805-SW-MSW Program-Field Ed</t>
  </si>
  <si>
    <t>381000-SW-Cntr Aging Res and Edu Srvc</t>
  </si>
  <si>
    <t>381100-SW-Behav Hlthcr Res Program</t>
  </si>
  <si>
    <t>381200-SW-Family Support Program</t>
  </si>
  <si>
    <t>381300-SW-Dev Disabilities Trng Inst</t>
  </si>
  <si>
    <t>381400-SW-Jordan Inst for Families</t>
  </si>
  <si>
    <t>381500-SW-Fam - Child Res Program</t>
  </si>
  <si>
    <t>382000-SW-Research Projects</t>
  </si>
  <si>
    <t>384900-Sch Social Work Fdn</t>
  </si>
  <si>
    <t>250101-VC Univ Dev - Peripheral Ops</t>
  </si>
  <si>
    <t>250102-VC UDO University Events</t>
  </si>
  <si>
    <t>250105-VC UDO Flow Through</t>
  </si>
  <si>
    <t>550503-Univ Lib-Art Library</t>
  </si>
  <si>
    <t>550531-Univ Lib-NCC</t>
  </si>
  <si>
    <t>550547-Univ Lib-SFC</t>
  </si>
  <si>
    <t>550551-Univ Lib-Spec Collections</t>
  </si>
  <si>
    <t>552000-Law Library</t>
  </si>
  <si>
    <t>552500-Health Sciences Library</t>
  </si>
  <si>
    <t>552599-AHEC-Hlth Sciences Library</t>
  </si>
  <si>
    <t>621250-Clinical Res Support and Oper</t>
  </si>
  <si>
    <t>621800-Office of Industry Contracting</t>
  </si>
  <si>
    <t>631400-Ctr for Developmental Science</t>
  </si>
  <si>
    <t>637300-DICE Center</t>
  </si>
  <si>
    <t>639900-Kenan Ctr Util Carbon Dioxide</t>
  </si>
  <si>
    <t>640001-Student Affairs Division</t>
  </si>
  <si>
    <t>640102-SA Finance and HR</t>
  </si>
  <si>
    <t>640201-Student Affairs Development</t>
  </si>
  <si>
    <t>640501-Student Aff Dean of Students</t>
  </si>
  <si>
    <t>640601-Student Aff Student Conduct</t>
  </si>
  <si>
    <t>640701-Student Aff Student Wellness</t>
  </si>
  <si>
    <t>640801-SA Violence Prev and Advo Svcs</t>
  </si>
  <si>
    <t>641001-SA Fraternity Sorority Life</t>
  </si>
  <si>
    <t>641301-SA Off-Campus Student Life</t>
  </si>
  <si>
    <t>641501-SA Accessibility Resources Ser</t>
  </si>
  <si>
    <t>641601-Student Affairs LGBTQ Center</t>
  </si>
  <si>
    <t>641901-Student Affairs Info Tech</t>
  </si>
  <si>
    <t>643001-SA University Career Services</t>
  </si>
  <si>
    <t>645001-Student Affairs Carolina Union</t>
  </si>
  <si>
    <t>645101-SA Carolina Union Evt Mgt Adm</t>
  </si>
  <si>
    <t>645201-SA Carolina Union Mrtg Des Adm</t>
  </si>
  <si>
    <t>645301-SA Student Activities Fund Off</t>
  </si>
  <si>
    <t>645302-SA Carolina Union Fee Mgmt</t>
  </si>
  <si>
    <t>645303-SA Carolina Union Stu Enrich</t>
  </si>
  <si>
    <t>645401-Student Affairs Campus Y</t>
  </si>
  <si>
    <t>648001-SA New Student Family Prgrms</t>
  </si>
  <si>
    <t>648101-SA NSFP Parent Fund</t>
  </si>
  <si>
    <t>648201-SA NSFP Parents Counsel</t>
  </si>
  <si>
    <t>650001-SA Campus Health Services</t>
  </si>
  <si>
    <t>650002-SA Campus Health Facilities</t>
  </si>
  <si>
    <t>650003-SA Campus Health Pharmacy</t>
  </si>
  <si>
    <t>650004-SA Campus Health Sports Med/PT</t>
  </si>
  <si>
    <t>650005-SA Campus Health Envir of Care</t>
  </si>
  <si>
    <t>650006-SA Campus Health Athletic Hlth</t>
  </si>
  <si>
    <t>650007-SA Campus Health Technology</t>
  </si>
  <si>
    <t>650008-SA Campus Health Wellness</t>
  </si>
  <si>
    <t>650009-SA Campus Health Payer Mgmt</t>
  </si>
  <si>
    <t>650010-SA Counseling Psych Svc (CAPS)</t>
  </si>
  <si>
    <t>650011-SA Campus Health Emergency Ops</t>
  </si>
  <si>
    <t>650012-SA Campus Health Clinic</t>
  </si>
  <si>
    <t>650013-SA Campus Health Student Hlth</t>
  </si>
  <si>
    <t>650014-SA Campus Health Lab</t>
  </si>
  <si>
    <t>650015-SA Campus Health X-Ray</t>
  </si>
  <si>
    <t>650016-SA CHS Student Stores Pharmacy</t>
  </si>
  <si>
    <t>653001-SA Carolina Housing</t>
  </si>
  <si>
    <t>653002-SA Carolina Housing Conference</t>
  </si>
  <si>
    <t>653003-SA Carolina Housing ResNET</t>
  </si>
  <si>
    <t>653101-SA Carolina Housing Info Svcs</t>
  </si>
  <si>
    <t>653102-SA Carolina Housing Family Hsg</t>
  </si>
  <si>
    <t>653201-SA Carolina Housing Facilities</t>
  </si>
  <si>
    <t>653301-SA Carolina Housing Res Educ</t>
  </si>
  <si>
    <t>653403-SA Carolina Housing Ram Villag</t>
  </si>
  <si>
    <t>653404-SA Carolina Housing Manning E</t>
  </si>
  <si>
    <t>653405-SA Carolina Housing Manning W</t>
  </si>
  <si>
    <t>653502-SA Carolina Housing Cobb</t>
  </si>
  <si>
    <t>653503-SA Carolina Housing Connor</t>
  </si>
  <si>
    <t>653504-SA Carolina Housing Kenan</t>
  </si>
  <si>
    <t>653505-SA Carolina Housing Lower Quad</t>
  </si>
  <si>
    <t>653506-SA Carolina Housing Upper Quad</t>
  </si>
  <si>
    <t>653602-SA Carolina Housing Carmichael</t>
  </si>
  <si>
    <t>653603-SA Carolina Housing Morrison</t>
  </si>
  <si>
    <t>653604-SA Carolina Housing Parker</t>
  </si>
  <si>
    <t>653702-SA Carolina Housing Craige</t>
  </si>
  <si>
    <t>653703-SA Carolina Housing Ehringhaus</t>
  </si>
  <si>
    <t>653704-SA Carolina Housing Hinton Jms</t>
  </si>
  <si>
    <t>653801-SA Carolina Housing Granville</t>
  </si>
  <si>
    <t>This section is required for all EHRA requests.</t>
  </si>
  <si>
    <t>Public Affairs</t>
  </si>
  <si>
    <t>257000-VC Public Affairs</t>
  </si>
  <si>
    <t>257001-Secretary of the University</t>
  </si>
  <si>
    <t>257002-UNC-CH Board of Trustees</t>
  </si>
  <si>
    <t>257003-State Government Relations</t>
  </si>
  <si>
    <t>257004-Federal Affairs</t>
  </si>
  <si>
    <t>Distinguished Fellow</t>
  </si>
  <si>
    <t>Distinguished Scholar</t>
  </si>
  <si>
    <t>Distinguished Term Fellow</t>
  </si>
  <si>
    <t>Distinguished Adj Fellow</t>
  </si>
  <si>
    <t>Distinguished Adj Scholar</t>
  </si>
  <si>
    <t>Accountant</t>
  </si>
  <si>
    <t>Accounting Director</t>
  </si>
  <si>
    <t>Accounting Manager</t>
  </si>
  <si>
    <t>Accounting Technician</t>
  </si>
  <si>
    <t>Administrative Support Associate</t>
  </si>
  <si>
    <t>Administrative Support Specialist</t>
  </si>
  <si>
    <t>Administrative Support Supervisor</t>
  </si>
  <si>
    <t>Executive Assistant</t>
  </si>
  <si>
    <t>Audit Manager</t>
  </si>
  <si>
    <t>Auditor</t>
  </si>
  <si>
    <t>Budget Analyst</t>
  </si>
  <si>
    <t>Budget Manager</t>
  </si>
  <si>
    <t>Business Manager</t>
  </si>
  <si>
    <t>Business Officer</t>
  </si>
  <si>
    <t>Business Services Coordinator</t>
  </si>
  <si>
    <t>Financial Analyst</t>
  </si>
  <si>
    <t>Financial Manager</t>
  </si>
  <si>
    <t>Paralegal</t>
  </si>
  <si>
    <t>Paralegal Administrator</t>
  </si>
  <si>
    <t>University Program Associate</t>
  </si>
  <si>
    <t>Social/Clinical Research Assistant</t>
  </si>
  <si>
    <t>Social/Clinical Research Manager</t>
  </si>
  <si>
    <t>Social/Clinical Research Specialist</t>
  </si>
  <si>
    <t>Support Services Associate</t>
  </si>
  <si>
    <t>Translator</t>
  </si>
  <si>
    <t>Engineer (Metropolitan Rates)</t>
  </si>
  <si>
    <t>Engineering Assistant</t>
  </si>
  <si>
    <t>Engineering/Architectural Manager</t>
  </si>
  <si>
    <t>Engineering/Architectural Supervisor (Metropolitan Rates)</t>
  </si>
  <si>
    <t>Engineering/Architectural Technician</t>
  </si>
  <si>
    <t>Human Services Program Consultant</t>
  </si>
  <si>
    <t>Human Services Program Support Tech</t>
  </si>
  <si>
    <t>Archives and Records Professional</t>
  </si>
  <si>
    <t>University Librarian</t>
  </si>
  <si>
    <t>University Library Technician</t>
  </si>
  <si>
    <t>Broadcast &amp; Emerging Media Eng Mgr</t>
  </si>
  <si>
    <t>Broadcast &amp; Emerging Media Eng Spec</t>
  </si>
  <si>
    <t>Broadcast &amp; Emerging Media Eng Tech</t>
  </si>
  <si>
    <t>Broadcast &amp; Emerging Media Manager</t>
  </si>
  <si>
    <t>Broadcast &amp; Emerging Media Specialist</t>
  </si>
  <si>
    <t>Broadcast &amp; Emerging Media Technician</t>
  </si>
  <si>
    <t>Multi-Media Technician</t>
  </si>
  <si>
    <t>Curatorial Technician</t>
  </si>
  <si>
    <t>Public Communication Specialist</t>
  </si>
  <si>
    <t>Performing Artist</t>
  </si>
  <si>
    <t>Early Childhood Development Practitioner</t>
  </si>
  <si>
    <t>Business And Technology Applic Analyst</t>
  </si>
  <si>
    <t>Business And Technology Applic Specl</t>
  </si>
  <si>
    <t>Business And Technology Applic Tech</t>
  </si>
  <si>
    <t>IT Project Analyst / Manager</t>
  </si>
  <si>
    <t>Information Technology Manager</t>
  </si>
  <si>
    <t>IT Project Program Manager</t>
  </si>
  <si>
    <t>Information Technology Director</t>
  </si>
  <si>
    <t>IT Security Specialist</t>
  </si>
  <si>
    <t>Networking Analyst</t>
  </si>
  <si>
    <t>Networking Specialist</t>
  </si>
  <si>
    <t>Networking Technician</t>
  </si>
  <si>
    <t>IT Operations Analyst</t>
  </si>
  <si>
    <t>IT Operations Technician</t>
  </si>
  <si>
    <t>Systems Programmer / Analyst</t>
  </si>
  <si>
    <t>Systems Programmer / Specialist</t>
  </si>
  <si>
    <t>Technology Support Analyst</t>
  </si>
  <si>
    <t>Technology Support Specialist</t>
  </si>
  <si>
    <t>Technology Support Technician</t>
  </si>
  <si>
    <t>Building Environmental Services Manager</t>
  </si>
  <si>
    <t>Building Environmental Services Supv</t>
  </si>
  <si>
    <t>Building Environmental Services Tech</t>
  </si>
  <si>
    <t>Food Services Manager</t>
  </si>
  <si>
    <t>Food Services Supervisor</t>
  </si>
  <si>
    <t>Food Services Technician</t>
  </si>
  <si>
    <t>Public Safety Manager (Metropolitan Rates)</t>
  </si>
  <si>
    <t>Public Safety Officer (Metropolitan Rates)</t>
  </si>
  <si>
    <t>Public Safety Supervisor (Metropolitan Rates)</t>
  </si>
  <si>
    <t>Property Security Officer</t>
  </si>
  <si>
    <t>Property Security Supervisor</t>
  </si>
  <si>
    <t>Public Safety Telecommunicator (Metropolitan Rates)</t>
  </si>
  <si>
    <t xml:space="preserve">Public Safety Telecommunicator Supervisor (Metropolitan Rates)
</t>
  </si>
  <si>
    <t>Environmental Health And Safety Prof</t>
  </si>
  <si>
    <t>Environmental Health And Safety Tech</t>
  </si>
  <si>
    <t>Environmental Hlth &amp; Safety Mgr/Consult</t>
  </si>
  <si>
    <t>Dental Assistant</t>
  </si>
  <si>
    <t>Dental Hygienist</t>
  </si>
  <si>
    <t>Dental Technician</t>
  </si>
  <si>
    <t>Nutrition Assistant</t>
  </si>
  <si>
    <t>Medical Diagnostic Technician</t>
  </si>
  <si>
    <t>Medical Lab Technologist/Specialist</t>
  </si>
  <si>
    <t>Medical Laboratory Technician</t>
  </si>
  <si>
    <t>Medical Support Technician</t>
  </si>
  <si>
    <t>Medical Therapy Technician/Assistant</t>
  </si>
  <si>
    <t>Licensed Practical Nurse</t>
  </si>
  <si>
    <t>Medical/Nursing Assistant</t>
  </si>
  <si>
    <t>Nurse Consultant</t>
  </si>
  <si>
    <t>Nurse Supervisor</t>
  </si>
  <si>
    <t>Professional Nurse</t>
  </si>
  <si>
    <t>Pharmacy Technician</t>
  </si>
  <si>
    <t>Medical and Health Program Consultant</t>
  </si>
  <si>
    <t>Agricultural/Horticultural Specialist</t>
  </si>
  <si>
    <t>Turf/Agricultural Program Manager</t>
  </si>
  <si>
    <t>Research Technician</t>
  </si>
  <si>
    <t>Research Vessel Captain</t>
  </si>
  <si>
    <t>Laboratory Assistant</t>
  </si>
  <si>
    <t>Aircraft Maintenance Specialist</t>
  </si>
  <si>
    <t>Aircraft Operations Supervisor</t>
  </si>
  <si>
    <t>Aircraft Pilot</t>
  </si>
  <si>
    <t>Facility Maintenance Supervisor</t>
  </si>
  <si>
    <t>Facility Maintenance Tech - Bldg Trades</t>
  </si>
  <si>
    <t>Facility Maintenance Tech - Mech Trades</t>
  </si>
  <si>
    <t>Print /Document Services Supervisor</t>
  </si>
  <si>
    <t>Print/Document Services Technician</t>
  </si>
  <si>
    <t>Energy Utilities Technician</t>
  </si>
  <si>
    <t>High Voltage Distribution Specialist</t>
  </si>
  <si>
    <t>High Voltage Distribution Supervisor</t>
  </si>
  <si>
    <t>Utilities Plant Operator</t>
  </si>
  <si>
    <t>Utilities Plant Supervisor</t>
  </si>
  <si>
    <t>Vehicle/Equipment Operator</t>
  </si>
  <si>
    <t>Vehicle/Equipment Repair Tech Supv</t>
  </si>
  <si>
    <t>Vehicle/Equipment Repair Technician</t>
  </si>
  <si>
    <r>
      <t xml:space="preserve">SALARY PHILOSOPHY
</t>
    </r>
    <r>
      <rPr>
        <b/>
        <sz val="11"/>
        <color rgb="FFC00000"/>
        <rFont val="Arial Narrow"/>
        <family val="2"/>
      </rPr>
      <t xml:space="preserve">Provide how the salary/increase amount was determined; including standardizations, market data &amp; source, internal equity, and any other school specific criteria, i.e. yrs experience, type of degree, rare/unique skill, etc. </t>
    </r>
  </si>
  <si>
    <r>
      <t xml:space="preserve">For questions regarding salary increases, please contact your assigned EHRA HR Consultant                                                                                                                                                                                                                                      </t>
    </r>
    <r>
      <rPr>
        <sz val="8"/>
        <color theme="1"/>
        <rFont val="Arial Narrow"/>
        <family val="2"/>
      </rPr>
      <t>Created 3.15.2024.v1</t>
    </r>
  </si>
  <si>
    <r>
      <rPr>
        <b/>
        <sz val="10"/>
        <color theme="1"/>
        <rFont val="Arial Narrow"/>
        <family val="2"/>
      </rPr>
      <t>Submission Instructions:</t>
    </r>
    <r>
      <rPr>
        <sz val="10"/>
        <color theme="1"/>
        <rFont val="Arial Narrow"/>
        <family val="2"/>
      </rPr>
      <t xml:space="preserve"> For all regular &amp; temp to regular EHRA base &amp; all secondary increases, regardless of percentage/reason/duration, submit request via the Salary Adjustment Request ePar or email this form to:</t>
    </r>
  </si>
  <si>
    <t>HR and EOC</t>
  </si>
  <si>
    <t>IEED Innovation_Entrepreneur_Econ_Dev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</si>
</sst>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
    <numFmt numFmtId="165" formatCode="&quot;$&quot;#,##0"/>
    <numFmt numFmtId="166" formatCode="_(&quot;$&quot;* #,##0_);_(&quot;$&quot;* \(#,##0\);_(&quot;$&quot;* &quot;-&quot;??_);_(@_)"/>
  </numFmts>
  <fonts count="65" x14ac:knownFonts="1">
    <font>
      <sz val="11"/>
      <color theme="1"/>
      <name val="Calibri"/>
      <family val="2"/>
      <scheme val="minor"/>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2"/>
      <color theme="1"/>
      <name val="Arial Narrow"/>
      <family val="2"/>
    </font>
    <font>
      <sz val="12"/>
      <color theme="1"/>
      <name val="Arial Narrow"/>
      <family val="2"/>
    </font>
    <font>
      <sz val="11"/>
      <color theme="1"/>
      <name val="Calibri"/>
      <family val="2"/>
      <scheme val="minor"/>
    </font>
    <font>
      <sz val="11"/>
      <name val="Arial Narrow"/>
      <family val="2"/>
    </font>
    <font>
      <b/>
      <sz val="11"/>
      <color theme="1"/>
      <name val="Arial Narrow"/>
      <family val="2"/>
    </font>
    <font>
      <sz val="11"/>
      <color theme="1"/>
      <name val="Arial Narrow"/>
      <family val="2"/>
    </font>
    <font>
      <i/>
      <sz val="11"/>
      <color theme="1"/>
      <name val="Arial Narrow"/>
      <family val="2"/>
    </font>
    <font>
      <b/>
      <sz val="11"/>
      <color theme="1"/>
      <name val="Calibri"/>
      <family val="2"/>
      <scheme val="minor"/>
    </font>
    <font>
      <b/>
      <u/>
      <sz val="11"/>
      <color theme="1"/>
      <name val="Arial Narrow"/>
      <family val="2"/>
    </font>
    <font>
      <b/>
      <sz val="11"/>
      <name val="Arial Narrow"/>
      <family val="2"/>
    </font>
    <font>
      <b/>
      <sz val="16"/>
      <color theme="1"/>
      <name val="Arial Narrow"/>
      <family val="2"/>
    </font>
    <font>
      <b/>
      <sz val="11"/>
      <color indexed="8"/>
      <name val="Arial Narrow"/>
      <family val="2"/>
    </font>
    <font>
      <b/>
      <sz val="10"/>
      <color theme="1"/>
      <name val="Arial Narrow"/>
      <family val="2"/>
    </font>
    <font>
      <i/>
      <sz val="11"/>
      <color theme="1"/>
      <name val="Calibri"/>
      <family val="2"/>
      <scheme val="minor"/>
    </font>
    <font>
      <b/>
      <sz val="11"/>
      <color rgb="FFC00000"/>
      <name val="Arial Narrow"/>
      <family val="2"/>
    </font>
    <font>
      <b/>
      <u/>
      <sz val="11"/>
      <color theme="1"/>
      <name val="Calibri"/>
      <family val="2"/>
      <scheme val="minor"/>
    </font>
    <font>
      <b/>
      <i/>
      <sz val="10"/>
      <color theme="1"/>
      <name val="Arial Narrow"/>
      <family val="2"/>
    </font>
    <font>
      <i/>
      <sz val="10"/>
      <color theme="1"/>
      <name val="Arial Narrow"/>
      <family val="2"/>
    </font>
    <font>
      <sz val="28"/>
      <name val="Arial Black"/>
      <family val="2"/>
    </font>
    <font>
      <b/>
      <sz val="12"/>
      <color theme="1"/>
      <name val="Arial Narrow"/>
      <family val="2"/>
    </font>
    <font>
      <b/>
      <i/>
      <sz val="12"/>
      <color theme="1"/>
      <name val="Arial Narrow"/>
      <family val="2"/>
    </font>
    <font>
      <i/>
      <sz val="12"/>
      <color theme="1"/>
      <name val="Arial Narrow"/>
      <family val="2"/>
    </font>
    <font>
      <b/>
      <sz val="12"/>
      <name val="Arial Narrow"/>
      <family val="2"/>
    </font>
    <font>
      <b/>
      <sz val="14"/>
      <color theme="1"/>
      <name val="Arial Narrow"/>
      <family val="2"/>
    </font>
    <font>
      <u/>
      <sz val="11"/>
      <color theme="10"/>
      <name val="Calibri"/>
      <family val="2"/>
      <scheme val="minor"/>
    </font>
    <font>
      <sz val="11"/>
      <color rgb="FF0070C0"/>
      <name val="Arial Narrow"/>
      <family val="2"/>
    </font>
    <font>
      <sz val="16"/>
      <color theme="1"/>
      <name val="Calibri"/>
      <family val="2"/>
      <scheme val="minor"/>
    </font>
    <font>
      <i/>
      <sz val="11"/>
      <name val="Arial Narrow"/>
      <family val="2"/>
    </font>
    <font>
      <sz val="9"/>
      <name val="Arial Narrow"/>
      <family val="2"/>
    </font>
    <font>
      <b/>
      <sz val="9"/>
      <color rgb="FFC00000"/>
      <name val="Arial Narrow"/>
      <family val="2"/>
    </font>
    <font>
      <sz val="11"/>
      <color rgb="FF000000"/>
      <name val="Arial Narrow"/>
      <family val="2"/>
    </font>
    <font>
      <sz val="9"/>
      <color theme="1"/>
      <name val="Arial Narrow"/>
      <family val="2"/>
    </font>
    <font>
      <b/>
      <sz val="9"/>
      <color theme="1"/>
      <name val="Arial Narrow"/>
      <family val="2"/>
    </font>
    <font>
      <u/>
      <sz val="9"/>
      <name val="Arial Narrow"/>
      <family val="2"/>
    </font>
    <font>
      <sz val="9"/>
      <name val="Calibri"/>
      <family val="2"/>
      <scheme val="minor"/>
    </font>
    <font>
      <u/>
      <sz val="12"/>
      <color theme="10"/>
      <name val="Arial Narrow"/>
      <family val="2"/>
    </font>
    <font>
      <sz val="12"/>
      <color rgb="FFC00000"/>
      <name val="Arial Narrow"/>
      <family val="2"/>
    </font>
    <font>
      <sz val="12"/>
      <name val="Arial Narrow"/>
      <family val="2"/>
    </font>
    <font>
      <i/>
      <sz val="12"/>
      <name val="Arial Narrow"/>
      <family val="2"/>
    </font>
    <font>
      <b/>
      <i/>
      <sz val="12"/>
      <name val="Arial Narrow"/>
      <family val="2"/>
    </font>
    <font>
      <b/>
      <sz val="36"/>
      <color theme="1"/>
      <name val="Arial Narrow"/>
      <family val="2"/>
    </font>
    <font>
      <sz val="10"/>
      <color theme="1"/>
      <name val="Arial Narrow"/>
      <family val="2"/>
    </font>
    <font>
      <b/>
      <sz val="10.4"/>
      <color theme="1"/>
      <name val="Arial Narrow"/>
      <family val="2"/>
    </font>
    <font>
      <sz val="10.4"/>
      <color theme="1"/>
      <name val="Calibri"/>
      <family val="2"/>
      <scheme val="minor"/>
    </font>
    <font>
      <sz val="10.5"/>
      <color theme="1"/>
      <name val="Arial Narrow"/>
      <family val="2"/>
    </font>
    <font>
      <sz val="10.5"/>
      <color theme="1"/>
      <name val="Calibri"/>
      <family val="2"/>
      <scheme val="minor"/>
    </font>
    <font>
      <sz val="14"/>
      <color theme="1"/>
      <name val="Arial Narrow"/>
      <family val="2"/>
    </font>
    <font>
      <b/>
      <sz val="12"/>
      <color rgb="FF008000"/>
      <name val="Arial Narrow"/>
      <family val="2"/>
    </font>
    <font>
      <sz val="11"/>
      <name val="Calibri"/>
      <family val="2"/>
      <scheme val="minor"/>
    </font>
    <font>
      <u/>
      <sz val="14"/>
      <color theme="10"/>
      <name val="Arial Narrow"/>
      <family val="2"/>
    </font>
    <font>
      <sz val="8"/>
      <color theme="1"/>
      <name val="Arial Narrow"/>
      <family val="2"/>
    </font>
    <font>
      <sz val="8"/>
      <name val="Calibri"/>
      <family val="2"/>
      <scheme val="minor"/>
    </font>
    <font>
      <b/>
      <sz val="12"/>
      <color rgb="FFC00000"/>
      <name val="Arial Narrow"/>
      <family val="2"/>
    </font>
    <font>
      <b/>
      <sz val="12"/>
      <color theme="1"/>
      <name val="Calibri"/>
      <family val="2"/>
      <scheme val="minor"/>
    </font>
    <font>
      <sz val="12"/>
      <color theme="1"/>
      <name val="Calibri"/>
      <family val="2"/>
      <scheme val="minor"/>
    </font>
    <font>
      <sz val="10"/>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FFD9F2"/>
        <bgColor indexed="64"/>
      </patternFill>
    </fill>
    <fill>
      <patternFill patternType="solid">
        <fgColor rgb="FFCCCCFF"/>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bgColor indexed="64"/>
      </patternFill>
    </fill>
  </fills>
  <borders count="6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style="medium">
        <color indexed="64"/>
      </left>
      <right style="medium">
        <color indexed="64"/>
      </right>
      <top/>
      <bottom style="thin">
        <color indexed="64"/>
      </bottom>
      <diagonal/>
    </border>
    <border>
      <left style="thin">
        <color theme="4"/>
      </left>
      <right/>
      <top style="thin">
        <color theme="4"/>
      </top>
      <bottom/>
      <diagonal/>
    </border>
    <border>
      <left/>
      <right/>
      <top style="thin">
        <color theme="4"/>
      </top>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33" fillId="0" borderId="0" applyNumberFormat="0" applyFill="0" applyBorder="0" applyAlignment="0" applyProtection="0"/>
  </cellStyleXfs>
  <cellXfs count="412">
    <xf numFmtId="0" fontId="0" fillId="0" borderId="0" xfId="0"/>
    <xf numFmtId="0" fontId="12" fillId="0" borderId="0" xfId="0" applyFont="1"/>
    <xf numFmtId="0" fontId="14" fillId="0" borderId="0" xfId="0" applyFont="1"/>
    <xf numFmtId="0" fontId="13" fillId="0" borderId="0" xfId="0" applyFont="1"/>
    <xf numFmtId="0" fontId="13" fillId="2" borderId="3" xfId="0" applyFont="1" applyFill="1" applyBorder="1" applyAlignment="1">
      <alignment horizontal="right"/>
    </xf>
    <xf numFmtId="6" fontId="13" fillId="2" borderId="28" xfId="1" applyNumberFormat="1" applyFont="1" applyFill="1" applyBorder="1" applyAlignment="1">
      <alignment horizontal="center"/>
    </xf>
    <xf numFmtId="6" fontId="14" fillId="2" borderId="1" xfId="1" applyNumberFormat="1" applyFont="1" applyFill="1" applyBorder="1" applyAlignment="1">
      <alignment horizontal="center"/>
    </xf>
    <xf numFmtId="6" fontId="14" fillId="2" borderId="0" xfId="1" applyNumberFormat="1" applyFont="1" applyFill="1" applyBorder="1" applyAlignment="1">
      <alignment horizontal="center"/>
    </xf>
    <xf numFmtId="164" fontId="14" fillId="2" borderId="0" xfId="2" applyNumberFormat="1" applyFont="1" applyFill="1" applyBorder="1" applyAlignment="1">
      <alignment horizontal="right" vertical="center"/>
    </xf>
    <xf numFmtId="0" fontId="14" fillId="0" borderId="0" xfId="0" applyFont="1" applyAlignment="1">
      <alignment vertical="center"/>
    </xf>
    <xf numFmtId="0" fontId="12" fillId="0" borderId="0" xfId="0" applyFont="1" applyAlignment="1">
      <alignment horizontal="left"/>
    </xf>
    <xf numFmtId="6" fontId="13" fillId="5" borderId="28" xfId="1" applyNumberFormat="1" applyFont="1" applyFill="1" applyBorder="1" applyAlignment="1">
      <alignment horizontal="center"/>
    </xf>
    <xf numFmtId="6" fontId="14" fillId="7" borderId="1" xfId="1" applyNumberFormat="1" applyFont="1" applyFill="1" applyBorder="1" applyAlignment="1">
      <alignment horizontal="center"/>
    </xf>
    <xf numFmtId="6" fontId="14" fillId="7" borderId="0" xfId="1" applyNumberFormat="1" applyFont="1" applyFill="1" applyBorder="1" applyAlignment="1">
      <alignment horizontal="center"/>
    </xf>
    <xf numFmtId="9" fontId="26" fillId="2" borderId="0" xfId="2" applyFont="1" applyFill="1" applyBorder="1" applyAlignment="1">
      <alignment horizontal="center" vertical="center"/>
    </xf>
    <xf numFmtId="6" fontId="14" fillId="2" borderId="25" xfId="0" applyNumberFormat="1" applyFont="1" applyFill="1" applyBorder="1" applyAlignment="1">
      <alignment horizontal="center"/>
    </xf>
    <xf numFmtId="6" fontId="14" fillId="7" borderId="25" xfId="0" applyNumberFormat="1" applyFont="1" applyFill="1" applyBorder="1" applyAlignment="1">
      <alignment horizontal="center"/>
    </xf>
    <xf numFmtId="10" fontId="14" fillId="7" borderId="15" xfId="2" applyNumberFormat="1" applyFont="1" applyFill="1" applyBorder="1" applyAlignment="1">
      <alignment horizontal="center"/>
    </xf>
    <xf numFmtId="10" fontId="14" fillId="7" borderId="25" xfId="2" applyNumberFormat="1" applyFont="1" applyFill="1" applyBorder="1" applyAlignment="1">
      <alignment horizontal="center"/>
    </xf>
    <xf numFmtId="10" fontId="14" fillId="2" borderId="15" xfId="2" applyNumberFormat="1" applyFont="1" applyFill="1" applyBorder="1" applyAlignment="1">
      <alignment horizontal="center"/>
    </xf>
    <xf numFmtId="10" fontId="14" fillId="2" borderId="25" xfId="2" applyNumberFormat="1" applyFont="1" applyFill="1" applyBorder="1" applyAlignment="1">
      <alignment horizontal="center"/>
    </xf>
    <xf numFmtId="0" fontId="14" fillId="2" borderId="3" xfId="0" applyFont="1" applyFill="1" applyBorder="1"/>
    <xf numFmtId="6" fontId="14" fillId="5" borderId="1" xfId="1" applyNumberFormat="1" applyFont="1" applyFill="1" applyBorder="1" applyAlignment="1" applyProtection="1">
      <alignment horizontal="center"/>
      <protection locked="0"/>
    </xf>
    <xf numFmtId="6" fontId="14" fillId="2" borderId="1" xfId="1" applyNumberFormat="1" applyFont="1" applyFill="1" applyBorder="1" applyAlignment="1" applyProtection="1">
      <alignment horizontal="center"/>
      <protection locked="0"/>
    </xf>
    <xf numFmtId="6" fontId="14" fillId="7" borderId="1" xfId="1" applyNumberFormat="1" applyFont="1" applyFill="1" applyBorder="1" applyAlignment="1" applyProtection="1">
      <alignment horizontal="center"/>
      <protection locked="0"/>
    </xf>
    <xf numFmtId="0" fontId="14" fillId="0" borderId="26" xfId="0" applyFont="1" applyBorder="1" applyAlignment="1" applyProtection="1">
      <alignment horizontal="left"/>
      <protection locked="0"/>
    </xf>
    <xf numFmtId="165" fontId="14" fillId="2" borderId="12" xfId="0" applyNumberFormat="1" applyFont="1" applyFill="1" applyBorder="1" applyAlignment="1" applyProtection="1">
      <alignment horizontal="center"/>
      <protection locked="0"/>
    </xf>
    <xf numFmtId="0" fontId="31" fillId="3" borderId="36" xfId="0" applyFont="1" applyFill="1" applyBorder="1"/>
    <xf numFmtId="0" fontId="31" fillId="4" borderId="36" xfId="0" applyFont="1" applyFill="1" applyBorder="1"/>
    <xf numFmtId="0" fontId="31" fillId="0" borderId="0" xfId="0" applyFont="1"/>
    <xf numFmtId="0" fontId="31" fillId="3" borderId="37" xfId="0" applyFont="1" applyFill="1" applyBorder="1"/>
    <xf numFmtId="6" fontId="13" fillId="7" borderId="28" xfId="1" applyNumberFormat="1" applyFont="1" applyFill="1" applyBorder="1" applyAlignment="1">
      <alignment horizontal="center"/>
    </xf>
    <xf numFmtId="0" fontId="14" fillId="0" borderId="0" xfId="0" applyFont="1" applyAlignment="1">
      <alignment horizontal="left"/>
    </xf>
    <xf numFmtId="0" fontId="12" fillId="2" borderId="7" xfId="0" applyFont="1" applyFill="1" applyBorder="1"/>
    <xf numFmtId="0" fontId="14" fillId="0" borderId="15" xfId="0" applyFont="1" applyBorder="1" applyAlignment="1" applyProtection="1">
      <alignment horizontal="center"/>
      <protection locked="0"/>
    </xf>
    <xf numFmtId="0" fontId="14" fillId="7" borderId="7" xfId="0" applyFont="1" applyFill="1" applyBorder="1"/>
    <xf numFmtId="6" fontId="14" fillId="2" borderId="19" xfId="1" applyNumberFormat="1" applyFont="1" applyFill="1" applyBorder="1" applyAlignment="1">
      <alignment horizontal="center"/>
    </xf>
    <xf numFmtId="6" fontId="12" fillId="2" borderId="25" xfId="0" applyNumberFormat="1" applyFont="1" applyFill="1" applyBorder="1" applyAlignment="1">
      <alignment horizontal="center"/>
    </xf>
    <xf numFmtId="165" fontId="18" fillId="2" borderId="47" xfId="0" applyNumberFormat="1" applyFont="1" applyFill="1" applyBorder="1" applyAlignment="1">
      <alignment horizontal="center"/>
    </xf>
    <xf numFmtId="6" fontId="14" fillId="2" borderId="0" xfId="1" applyNumberFormat="1" applyFont="1" applyFill="1" applyBorder="1" applyAlignment="1">
      <alignment horizontal="right"/>
    </xf>
    <xf numFmtId="6" fontId="12" fillId="2" borderId="0" xfId="0" applyNumberFormat="1" applyFont="1" applyFill="1" applyAlignment="1">
      <alignment horizontal="right"/>
    </xf>
    <xf numFmtId="165" fontId="18" fillId="2" borderId="0" xfId="0" applyNumberFormat="1" applyFont="1" applyFill="1" applyAlignment="1">
      <alignment horizontal="right"/>
    </xf>
    <xf numFmtId="0" fontId="18" fillId="2" borderId="48" xfId="0" applyFont="1" applyFill="1" applyBorder="1" applyAlignment="1">
      <alignment horizontal="center"/>
    </xf>
    <xf numFmtId="0" fontId="18" fillId="2" borderId="0" xfId="0" applyFont="1" applyFill="1" applyAlignment="1">
      <alignment horizontal="center"/>
    </xf>
    <xf numFmtId="164" fontId="23" fillId="2" borderId="0" xfId="2" applyNumberFormat="1" applyFont="1" applyFill="1" applyBorder="1" applyAlignment="1">
      <alignment horizontal="left" vertical="center"/>
    </xf>
    <xf numFmtId="0" fontId="23" fillId="2" borderId="0" xfId="0" applyFont="1" applyFill="1" applyAlignment="1">
      <alignment horizontal="left"/>
    </xf>
    <xf numFmtId="6" fontId="12" fillId="7" borderId="19" xfId="0" applyNumberFormat="1" applyFont="1" applyFill="1" applyBorder="1" applyAlignment="1">
      <alignment horizontal="center"/>
    </xf>
    <xf numFmtId="6" fontId="12" fillId="7" borderId="25" xfId="0" applyNumberFormat="1" applyFont="1" applyFill="1" applyBorder="1" applyAlignment="1">
      <alignment horizontal="center"/>
    </xf>
    <xf numFmtId="165" fontId="18" fillId="7" borderId="47" xfId="0" applyNumberFormat="1" applyFont="1" applyFill="1" applyBorder="1" applyAlignment="1">
      <alignment horizontal="center"/>
    </xf>
    <xf numFmtId="6" fontId="14" fillId="7" borderId="0" xfId="0" applyNumberFormat="1" applyFont="1" applyFill="1" applyAlignment="1">
      <alignment horizontal="right"/>
    </xf>
    <xf numFmtId="165" fontId="14" fillId="7" borderId="0" xfId="0" applyNumberFormat="1" applyFont="1" applyFill="1" applyAlignment="1">
      <alignment horizontal="right"/>
    </xf>
    <xf numFmtId="165" fontId="13" fillId="7" borderId="0" xfId="0" applyNumberFormat="1" applyFont="1" applyFill="1" applyAlignment="1">
      <alignment horizontal="right"/>
    </xf>
    <xf numFmtId="0" fontId="18" fillId="7" borderId="48" xfId="0" applyFont="1" applyFill="1" applyBorder="1" applyAlignment="1">
      <alignment horizontal="center"/>
    </xf>
    <xf numFmtId="0" fontId="23" fillId="7" borderId="0" xfId="0" applyFont="1" applyFill="1" applyAlignment="1">
      <alignment horizontal="left"/>
    </xf>
    <xf numFmtId="1" fontId="27" fillId="6" borderId="30" xfId="0" applyNumberFormat="1" applyFont="1" applyFill="1" applyBorder="1" applyAlignment="1" applyProtection="1">
      <alignment horizontal="right" vertical="top"/>
      <protection locked="0"/>
    </xf>
    <xf numFmtId="0" fontId="14" fillId="0" borderId="0" xfId="0" applyFont="1" applyAlignment="1">
      <alignment horizontal="right" vertical="top"/>
    </xf>
    <xf numFmtId="165" fontId="12" fillId="2" borderId="0" xfId="0" applyNumberFormat="1" applyFont="1" applyFill="1" applyAlignment="1" applyProtection="1">
      <alignment horizontal="center"/>
      <protection locked="0"/>
    </xf>
    <xf numFmtId="0" fontId="14" fillId="2" borderId="0" xfId="0" applyFont="1" applyFill="1"/>
    <xf numFmtId="0" fontId="13" fillId="2" borderId="0" xfId="0" applyFont="1" applyFill="1" applyAlignment="1">
      <alignment horizontal="right"/>
    </xf>
    <xf numFmtId="0" fontId="17" fillId="2" borderId="0" xfId="0" applyFont="1" applyFill="1" applyAlignment="1">
      <alignment horizontal="center"/>
    </xf>
    <xf numFmtId="0" fontId="23" fillId="2" borderId="0" xfId="0" applyFont="1" applyFill="1" applyAlignment="1">
      <alignment horizontal="left" vertical="center"/>
    </xf>
    <xf numFmtId="0" fontId="25" fillId="2" borderId="0" xfId="0" applyFont="1" applyFill="1" applyAlignment="1">
      <alignment horizontal="right" vertical="center"/>
    </xf>
    <xf numFmtId="0" fontId="14" fillId="7" borderId="0" xfId="0" applyFont="1" applyFill="1"/>
    <xf numFmtId="0" fontId="13" fillId="7" borderId="0" xfId="0" applyFont="1" applyFill="1" applyAlignment="1">
      <alignment horizontal="right"/>
    </xf>
    <xf numFmtId="0" fontId="17" fillId="7" borderId="0" xfId="0" applyFont="1" applyFill="1" applyAlignment="1">
      <alignment horizontal="center"/>
    </xf>
    <xf numFmtId="0" fontId="23" fillId="7" borderId="0" xfId="0" applyFont="1" applyFill="1" applyAlignment="1">
      <alignment horizontal="left" vertical="center"/>
    </xf>
    <xf numFmtId="0" fontId="10" fillId="0" borderId="0" xfId="0" applyFont="1"/>
    <xf numFmtId="0" fontId="46" fillId="0" borderId="18" xfId="0" applyFont="1" applyBorder="1" applyAlignment="1">
      <alignment vertical="center" wrapText="1"/>
    </xf>
    <xf numFmtId="0" fontId="13" fillId="0" borderId="23" xfId="0" applyFont="1" applyBorder="1"/>
    <xf numFmtId="14" fontId="14" fillId="0" borderId="0" xfId="0" applyNumberFormat="1" applyFont="1"/>
    <xf numFmtId="0" fontId="14" fillId="2" borderId="32" xfId="0" applyFont="1" applyFill="1" applyBorder="1"/>
    <xf numFmtId="0" fontId="14" fillId="7" borderId="32" xfId="0" applyFont="1" applyFill="1" applyBorder="1"/>
    <xf numFmtId="0" fontId="46" fillId="10" borderId="10" xfId="0" applyFont="1" applyFill="1" applyBorder="1" applyAlignment="1">
      <alignment vertical="center" wrapText="1"/>
    </xf>
    <xf numFmtId="0" fontId="46" fillId="10" borderId="33" xfId="0" applyFont="1" applyFill="1" applyBorder="1" applyAlignment="1">
      <alignment vertical="center" wrapText="1"/>
    </xf>
    <xf numFmtId="0" fontId="31" fillId="4" borderId="57" xfId="0" applyFont="1" applyFill="1" applyBorder="1" applyAlignment="1">
      <alignment horizontal="center"/>
    </xf>
    <xf numFmtId="0" fontId="31" fillId="4" borderId="57" xfId="0" applyFont="1" applyFill="1" applyBorder="1"/>
    <xf numFmtId="0" fontId="28" fillId="5" borderId="33" xfId="0" applyFont="1" applyFill="1" applyBorder="1"/>
    <xf numFmtId="0" fontId="14" fillId="13" borderId="32" xfId="0" applyFont="1" applyFill="1" applyBorder="1"/>
    <xf numFmtId="0" fontId="14" fillId="0" borderId="24" xfId="0" applyFont="1" applyBorder="1" applyProtection="1">
      <protection locked="0"/>
    </xf>
    <xf numFmtId="14" fontId="14" fillId="0" borderId="23" xfId="0" applyNumberFormat="1" applyFont="1" applyBorder="1" applyAlignment="1" applyProtection="1">
      <alignment horizontal="left"/>
      <protection locked="0"/>
    </xf>
    <xf numFmtId="0" fontId="9" fillId="10" borderId="32" xfId="0" applyFont="1" applyFill="1" applyBorder="1"/>
    <xf numFmtId="0" fontId="14" fillId="0" borderId="12" xfId="0" applyFont="1" applyBorder="1"/>
    <xf numFmtId="0" fontId="14" fillId="0" borderId="25" xfId="0" applyFont="1" applyBorder="1"/>
    <xf numFmtId="0" fontId="13" fillId="0" borderId="20" xfId="0" applyFont="1" applyBorder="1" applyAlignment="1">
      <alignment horizontal="center"/>
    </xf>
    <xf numFmtId="0" fontId="0" fillId="0" borderId="4" xfId="0" applyBorder="1" applyAlignment="1">
      <alignment horizontal="center"/>
    </xf>
    <xf numFmtId="0" fontId="0" fillId="0" borderId="15" xfId="0" applyBorder="1" applyAlignment="1">
      <alignment horizontal="center"/>
    </xf>
    <xf numFmtId="0" fontId="14" fillId="0" borderId="21" xfId="0" applyFont="1" applyBorder="1"/>
    <xf numFmtId="0" fontId="14" fillId="0" borderId="22" xfId="0" applyFont="1" applyBorder="1"/>
    <xf numFmtId="0" fontId="14" fillId="0" borderId="23" xfId="0" applyFont="1" applyBorder="1"/>
    <xf numFmtId="0" fontId="14" fillId="0" borderId="24" xfId="0" applyFont="1" applyBorder="1"/>
    <xf numFmtId="0" fontId="13" fillId="0" borderId="11" xfId="0" applyFont="1" applyBorder="1"/>
    <xf numFmtId="0" fontId="50" fillId="0" borderId="0" xfId="0" applyFont="1"/>
    <xf numFmtId="0" fontId="9" fillId="10" borderId="35" xfId="0" applyFont="1" applyFill="1" applyBorder="1"/>
    <xf numFmtId="0" fontId="9" fillId="9" borderId="3" xfId="0" applyFont="1" applyFill="1" applyBorder="1"/>
    <xf numFmtId="0" fontId="9" fillId="9" borderId="0" xfId="0" applyFont="1" applyFill="1"/>
    <xf numFmtId="0" fontId="9" fillId="9" borderId="16" xfId="0" applyFont="1" applyFill="1" applyBorder="1"/>
    <xf numFmtId="0" fontId="9" fillId="9" borderId="18" xfId="0" applyFont="1" applyFill="1" applyBorder="1"/>
    <xf numFmtId="0" fontId="9" fillId="5" borderId="35" xfId="0" applyFont="1" applyFill="1" applyBorder="1"/>
    <xf numFmtId="0" fontId="9" fillId="5" borderId="32" xfId="0" applyFont="1" applyFill="1" applyBorder="1"/>
    <xf numFmtId="0" fontId="9" fillId="5" borderId="34" xfId="0" applyFont="1" applyFill="1" applyBorder="1"/>
    <xf numFmtId="0" fontId="9" fillId="9" borderId="7" xfId="0" applyFont="1" applyFill="1" applyBorder="1"/>
    <xf numFmtId="0" fontId="9" fillId="2" borderId="35" xfId="0" applyFont="1" applyFill="1" applyBorder="1"/>
    <xf numFmtId="0" fontId="9" fillId="2" borderId="32" xfId="0" applyFont="1" applyFill="1" applyBorder="1"/>
    <xf numFmtId="0" fontId="9" fillId="9" borderId="6" xfId="0" applyFont="1" applyFill="1" applyBorder="1"/>
    <xf numFmtId="0" fontId="9" fillId="7" borderId="35" xfId="0" applyFont="1" applyFill="1" applyBorder="1"/>
    <xf numFmtId="0" fontId="9" fillId="7" borderId="32" xfId="0" applyFont="1" applyFill="1" applyBorder="1"/>
    <xf numFmtId="0" fontId="9" fillId="0" borderId="0" xfId="0" applyFont="1"/>
    <xf numFmtId="0" fontId="9" fillId="0" borderId="33" xfId="0" applyFont="1" applyBorder="1" applyAlignment="1">
      <alignment vertical="center"/>
    </xf>
    <xf numFmtId="0" fontId="9" fillId="9" borderId="32" xfId="0" applyFont="1" applyFill="1" applyBorder="1"/>
    <xf numFmtId="0" fontId="9" fillId="0" borderId="33" xfId="0" applyFont="1" applyBorder="1" applyAlignment="1">
      <alignment wrapText="1"/>
    </xf>
    <xf numFmtId="0" fontId="9" fillId="13" borderId="35" xfId="0" applyFont="1" applyFill="1" applyBorder="1"/>
    <xf numFmtId="0" fontId="9" fillId="13" borderId="34" xfId="0" applyFont="1" applyFill="1" applyBorder="1"/>
    <xf numFmtId="0" fontId="9" fillId="13" borderId="32" xfId="0" applyFont="1" applyFill="1" applyBorder="1"/>
    <xf numFmtId="0" fontId="9" fillId="5" borderId="33" xfId="0" applyFont="1" applyFill="1" applyBorder="1"/>
    <xf numFmtId="0" fontId="9" fillId="6" borderId="35" xfId="0" applyFont="1" applyFill="1" applyBorder="1"/>
    <xf numFmtId="0" fontId="9" fillId="6" borderId="34" xfId="0" applyFont="1" applyFill="1" applyBorder="1"/>
    <xf numFmtId="0" fontId="9" fillId="10" borderId="33" xfId="0" applyFont="1" applyFill="1" applyBorder="1" applyAlignment="1">
      <alignment vertical="center"/>
    </xf>
    <xf numFmtId="0" fontId="9" fillId="9" borderId="35" xfId="0" applyFont="1" applyFill="1" applyBorder="1"/>
    <xf numFmtId="0" fontId="9" fillId="10" borderId="8" xfId="0" applyFont="1" applyFill="1" applyBorder="1" applyAlignment="1">
      <alignment vertical="center"/>
    </xf>
    <xf numFmtId="0" fontId="9" fillId="5" borderId="16" xfId="0" applyFont="1" applyFill="1" applyBorder="1" applyAlignment="1">
      <alignment vertical="center"/>
    </xf>
    <xf numFmtId="0" fontId="9" fillId="5" borderId="18" xfId="0" applyFont="1" applyFill="1" applyBorder="1" applyAlignment="1">
      <alignment vertical="center" wrapText="1"/>
    </xf>
    <xf numFmtId="0" fontId="9" fillId="0" borderId="16" xfId="0" applyFont="1" applyBorder="1" applyAlignment="1">
      <alignment vertical="center"/>
    </xf>
    <xf numFmtId="0" fontId="9" fillId="9" borderId="34" xfId="0" applyFont="1" applyFill="1" applyBorder="1"/>
    <xf numFmtId="0" fontId="9" fillId="8" borderId="33" xfId="0" applyFont="1" applyFill="1" applyBorder="1" applyAlignment="1">
      <alignment wrapText="1"/>
    </xf>
    <xf numFmtId="0" fontId="8" fillId="0" borderId="0" xfId="0" applyFont="1"/>
    <xf numFmtId="0" fontId="21" fillId="0" borderId="27" xfId="0" applyFont="1" applyBorder="1"/>
    <xf numFmtId="165" fontId="23" fillId="3" borderId="25" xfId="0" applyNumberFormat="1" applyFont="1" applyFill="1" applyBorder="1" applyAlignment="1">
      <alignment horizontal="right"/>
    </xf>
    <xf numFmtId="165" fontId="23" fillId="4" borderId="25" xfId="0" applyNumberFormat="1" applyFont="1" applyFill="1" applyBorder="1" applyAlignment="1">
      <alignment horizontal="right"/>
    </xf>
    <xf numFmtId="10" fontId="23" fillId="4" borderId="55" xfId="0" applyNumberFormat="1" applyFont="1" applyFill="1" applyBorder="1" applyAlignment="1">
      <alignment horizontal="right"/>
    </xf>
    <xf numFmtId="0" fontId="33" fillId="0" borderId="0" xfId="3"/>
    <xf numFmtId="10" fontId="23" fillId="3" borderId="25" xfId="0" applyNumberFormat="1" applyFont="1" applyFill="1" applyBorder="1" applyAlignment="1">
      <alignment horizontal="right"/>
    </xf>
    <xf numFmtId="14" fontId="14" fillId="0" borderId="19" xfId="0" applyNumberFormat="1" applyFont="1" applyBorder="1" applyAlignment="1" applyProtection="1">
      <alignment horizontal="center"/>
      <protection locked="0"/>
    </xf>
    <xf numFmtId="0" fontId="18" fillId="0" borderId="7" xfId="0" applyFont="1" applyBorder="1" applyAlignment="1">
      <alignment horizontal="center" vertical="top" wrapText="1"/>
    </xf>
    <xf numFmtId="1" fontId="27" fillId="6" borderId="50" xfId="0" applyNumberFormat="1" applyFont="1" applyFill="1" applyBorder="1" applyAlignment="1" applyProtection="1">
      <alignment horizontal="center"/>
      <protection locked="0"/>
    </xf>
    <xf numFmtId="0" fontId="9" fillId="7" borderId="34" xfId="0" applyFont="1" applyFill="1" applyBorder="1" applyAlignment="1">
      <alignment vertical="center"/>
    </xf>
    <xf numFmtId="0" fontId="9" fillId="7" borderId="34" xfId="0" applyFont="1" applyFill="1" applyBorder="1" applyAlignment="1">
      <alignment wrapText="1"/>
    </xf>
    <xf numFmtId="0" fontId="6" fillId="5" borderId="6" xfId="0" applyFont="1" applyFill="1" applyBorder="1"/>
    <xf numFmtId="0" fontId="44" fillId="5" borderId="35" xfId="3" applyFont="1" applyFill="1" applyBorder="1"/>
    <xf numFmtId="0" fontId="9" fillId="7" borderId="35" xfId="0" applyFont="1" applyFill="1" applyBorder="1" applyAlignment="1">
      <alignment horizontal="left" vertical="top" wrapText="1"/>
    </xf>
    <xf numFmtId="0" fontId="31" fillId="3" borderId="65" xfId="0" applyFont="1" applyFill="1" applyBorder="1"/>
    <xf numFmtId="0" fontId="44" fillId="7" borderId="34" xfId="3" applyFont="1" applyFill="1" applyBorder="1" applyAlignment="1">
      <alignment vertical="center"/>
    </xf>
    <xf numFmtId="0" fontId="34" fillId="5" borderId="46" xfId="0" applyFont="1" applyFill="1" applyBorder="1" applyAlignment="1">
      <alignment horizontal="left"/>
    </xf>
    <xf numFmtId="0" fontId="4" fillId="0" borderId="66" xfId="0" applyFont="1" applyBorder="1" applyAlignment="1">
      <alignment horizontal="left"/>
    </xf>
    <xf numFmtId="0" fontId="39" fillId="0" borderId="67" xfId="0" applyFont="1" applyBorder="1" applyAlignment="1">
      <alignment horizontal="left"/>
    </xf>
    <xf numFmtId="0" fontId="4" fillId="0" borderId="0" xfId="0" applyFont="1"/>
    <xf numFmtId="165" fontId="4" fillId="7" borderId="12" xfId="0" applyNumberFormat="1" applyFont="1" applyFill="1" applyBorder="1" applyAlignment="1" applyProtection="1">
      <alignment horizontal="center"/>
      <protection locked="0"/>
    </xf>
    <xf numFmtId="0" fontId="4" fillId="0" borderId="0" xfId="0" applyFont="1" applyAlignment="1">
      <alignment horizontal="left"/>
    </xf>
    <xf numFmtId="49" fontId="4" fillId="0" borderId="12" xfId="0" applyNumberFormat="1" applyFont="1" applyBorder="1" applyAlignment="1">
      <alignment horizontal="left" vertical="top"/>
    </xf>
    <xf numFmtId="49" fontId="4" fillId="0" borderId="25" xfId="0" applyNumberFormat="1" applyFont="1" applyBorder="1" applyAlignment="1">
      <alignment horizontal="left" vertical="top"/>
    </xf>
    <xf numFmtId="165" fontId="56" fillId="6" borderId="9" xfId="0" applyNumberFormat="1" applyFont="1" applyFill="1" applyBorder="1" applyAlignment="1">
      <alignment horizontal="center"/>
    </xf>
    <xf numFmtId="0" fontId="28" fillId="6" borderId="9" xfId="0" applyFont="1" applyFill="1" applyBorder="1"/>
    <xf numFmtId="165" fontId="56" fillId="6" borderId="9" xfId="0" applyNumberFormat="1" applyFont="1" applyFill="1" applyBorder="1" applyAlignment="1" applyProtection="1">
      <alignment horizontal="center"/>
      <protection locked="0"/>
    </xf>
    <xf numFmtId="10" fontId="56" fillId="6" borderId="10" xfId="0" applyNumberFormat="1" applyFont="1" applyFill="1" applyBorder="1" applyAlignment="1">
      <alignment horizontal="center"/>
    </xf>
    <xf numFmtId="49" fontId="13" fillId="0" borderId="21" xfId="0" applyNumberFormat="1" applyFont="1" applyBorder="1" applyAlignment="1">
      <alignment horizontal="left" vertical="top"/>
    </xf>
    <xf numFmtId="0" fontId="25" fillId="7" borderId="0" xfId="0" applyFont="1" applyFill="1" applyAlignment="1">
      <alignment horizontal="right" vertical="center"/>
    </xf>
    <xf numFmtId="9" fontId="26" fillId="7" borderId="0" xfId="2" applyFont="1" applyFill="1" applyBorder="1" applyAlignment="1">
      <alignment horizontal="center" vertical="center"/>
    </xf>
    <xf numFmtId="165" fontId="56" fillId="6" borderId="1" xfId="0" applyNumberFormat="1" applyFont="1" applyFill="1" applyBorder="1" applyAlignment="1" applyProtection="1">
      <alignment horizontal="center"/>
      <protection locked="0"/>
    </xf>
    <xf numFmtId="0" fontId="44" fillId="0" borderId="63" xfId="3" applyFont="1" applyBorder="1" applyAlignment="1">
      <alignment horizontal="left" vertical="center"/>
    </xf>
    <xf numFmtId="14" fontId="3" fillId="0" borderId="12" xfId="0" applyNumberFormat="1" applyFont="1" applyBorder="1" applyAlignment="1" applyProtection="1">
      <alignment horizontal="left"/>
      <protection locked="0"/>
    </xf>
    <xf numFmtId="49" fontId="14" fillId="0" borderId="25" xfId="0" applyNumberFormat="1" applyFont="1" applyBorder="1" applyAlignment="1" applyProtection="1">
      <alignment horizontal="left"/>
      <protection locked="0"/>
    </xf>
    <xf numFmtId="0" fontId="2" fillId="0" borderId="0" xfId="0" applyFont="1" applyAlignment="1">
      <alignment horizontal="left"/>
    </xf>
    <xf numFmtId="9" fontId="12" fillId="5" borderId="39" xfId="0" applyNumberFormat="1" applyFont="1" applyFill="1" applyBorder="1" applyAlignment="1" applyProtection="1">
      <alignment horizontal="right"/>
      <protection locked="0"/>
    </xf>
    <xf numFmtId="9" fontId="4" fillId="5" borderId="39" xfId="0" applyNumberFormat="1" applyFont="1" applyFill="1" applyBorder="1" applyAlignment="1" applyProtection="1">
      <alignment horizontal="right"/>
      <protection locked="0"/>
    </xf>
    <xf numFmtId="0" fontId="13" fillId="0" borderId="21" xfId="0" applyFont="1" applyBorder="1"/>
    <xf numFmtId="0" fontId="0" fillId="0" borderId="12" xfId="0" applyBorder="1"/>
    <xf numFmtId="0" fontId="14" fillId="0" borderId="12" xfId="0" applyFont="1" applyBorder="1" applyProtection="1">
      <protection locked="0"/>
    </xf>
    <xf numFmtId="0" fontId="0" fillId="0" borderId="12" xfId="0" applyBorder="1" applyProtection="1">
      <protection locked="0"/>
    </xf>
    <xf numFmtId="0" fontId="0" fillId="0" borderId="25" xfId="0" applyBorder="1" applyProtection="1">
      <protection locked="0"/>
    </xf>
    <xf numFmtId="0" fontId="13" fillId="7" borderId="6" xfId="0" applyFont="1" applyFill="1" applyBorder="1"/>
    <xf numFmtId="0" fontId="0" fillId="0" borderId="0" xfId="0"/>
    <xf numFmtId="0" fontId="13" fillId="7" borderId="6" xfId="0" applyFont="1" applyFill="1" applyBorder="1" applyAlignment="1">
      <alignment horizontal="right"/>
    </xf>
    <xf numFmtId="0" fontId="16" fillId="0" borderId="0" xfId="0" applyFont="1" applyAlignment="1">
      <alignment horizontal="right"/>
    </xf>
    <xf numFmtId="0" fontId="14" fillId="2" borderId="8" xfId="0" applyFont="1" applyFill="1" applyBorder="1"/>
    <xf numFmtId="0" fontId="0" fillId="2" borderId="9" xfId="0" applyFill="1" applyBorder="1"/>
    <xf numFmtId="0" fontId="0" fillId="2" borderId="10" xfId="0" applyFill="1" applyBorder="1"/>
    <xf numFmtId="0" fontId="28" fillId="6" borderId="8" xfId="0" applyFont="1" applyFill="1" applyBorder="1"/>
    <xf numFmtId="0" fontId="62" fillId="6" borderId="9" xfId="0" applyFont="1" applyFill="1" applyBorder="1"/>
    <xf numFmtId="0" fontId="28" fillId="6" borderId="9" xfId="0" applyFont="1" applyFill="1" applyBorder="1"/>
    <xf numFmtId="165" fontId="56" fillId="6" borderId="9" xfId="0" applyNumberFormat="1" applyFont="1" applyFill="1" applyBorder="1" applyAlignment="1">
      <alignment horizontal="center"/>
    </xf>
    <xf numFmtId="0" fontId="28" fillId="6" borderId="0" xfId="0" applyFont="1" applyFill="1"/>
    <xf numFmtId="0" fontId="14" fillId="2" borderId="6" xfId="0" applyFont="1" applyFill="1" applyBorder="1"/>
    <xf numFmtId="0" fontId="0" fillId="2" borderId="0" xfId="0" applyFill="1"/>
    <xf numFmtId="0" fontId="61" fillId="6" borderId="0" xfId="0" applyFont="1" applyFill="1" applyAlignment="1">
      <alignment horizontal="center"/>
    </xf>
    <xf numFmtId="0" fontId="61" fillId="6" borderId="7" xfId="0" applyFont="1" applyFill="1" applyBorder="1" applyAlignment="1">
      <alignment horizontal="center"/>
    </xf>
    <xf numFmtId="0" fontId="13" fillId="7" borderId="2" xfId="0" applyFont="1" applyFill="1" applyBorder="1"/>
    <xf numFmtId="0" fontId="16" fillId="7" borderId="3" xfId="0" applyFont="1" applyFill="1" applyBorder="1"/>
    <xf numFmtId="0" fontId="13" fillId="7" borderId="8" xfId="0" applyFont="1" applyFill="1" applyBorder="1"/>
    <xf numFmtId="0" fontId="13" fillId="7" borderId="9" xfId="0" applyFont="1" applyFill="1" applyBorder="1"/>
    <xf numFmtId="0" fontId="13" fillId="7" borderId="10" xfId="0" applyFont="1" applyFill="1" applyBorder="1"/>
    <xf numFmtId="165" fontId="56" fillId="6" borderId="1" xfId="0" applyNumberFormat="1" applyFont="1" applyFill="1" applyBorder="1" applyAlignment="1" applyProtection="1">
      <alignment horizontal="center"/>
      <protection locked="0"/>
    </xf>
    <xf numFmtId="165" fontId="63" fillId="6" borderId="1" xfId="0" applyNumberFormat="1" applyFont="1" applyFill="1" applyBorder="1" applyAlignment="1" applyProtection="1">
      <alignment horizontal="center"/>
      <protection locked="0"/>
    </xf>
    <xf numFmtId="0" fontId="28" fillId="6" borderId="6" xfId="0" applyFont="1" applyFill="1" applyBorder="1"/>
    <xf numFmtId="0" fontId="62" fillId="6" borderId="0" xfId="0" applyFont="1" applyFill="1"/>
    <xf numFmtId="0" fontId="14" fillId="0" borderId="25" xfId="0" applyFont="1" applyBorder="1" applyProtection="1">
      <protection locked="0"/>
    </xf>
    <xf numFmtId="0" fontId="13" fillId="2" borderId="6" xfId="0" applyFont="1" applyFill="1" applyBorder="1"/>
    <xf numFmtId="0" fontId="16" fillId="2" borderId="0" xfId="0" applyFont="1" applyFill="1"/>
    <xf numFmtId="0" fontId="0" fillId="0" borderId="7" xfId="0" applyBorder="1"/>
    <xf numFmtId="0" fontId="13" fillId="2" borderId="6" xfId="0" applyFont="1" applyFill="1" applyBorder="1" applyAlignment="1">
      <alignment horizontal="right"/>
    </xf>
    <xf numFmtId="0" fontId="13" fillId="0" borderId="21" xfId="0" applyFont="1" applyBorder="1" applyAlignment="1">
      <alignment horizontal="left"/>
    </xf>
    <xf numFmtId="0" fontId="0" fillId="0" borderId="12" xfId="0" applyBorder="1" applyAlignment="1">
      <alignment horizontal="left"/>
    </xf>
    <xf numFmtId="0" fontId="4" fillId="0" borderId="13" xfId="0" applyFont="1" applyBorder="1" applyAlignment="1" applyProtection="1">
      <alignment horizontal="left"/>
      <protection locked="0"/>
    </xf>
    <xf numFmtId="0" fontId="0" fillId="0" borderId="39" xfId="0" applyBorder="1" applyAlignment="1">
      <alignment horizontal="left"/>
    </xf>
    <xf numFmtId="0" fontId="13" fillId="0" borderId="39" xfId="0" applyFont="1" applyBorder="1"/>
    <xf numFmtId="0" fontId="0" fillId="0" borderId="39" xfId="0" applyBorder="1"/>
    <xf numFmtId="0" fontId="0" fillId="0" borderId="11" xfId="0" applyBorder="1"/>
    <xf numFmtId="0" fontId="4" fillId="0" borderId="12" xfId="0" applyFont="1" applyBorder="1" applyAlignment="1" applyProtection="1">
      <alignment horizontal="left"/>
      <protection locked="0"/>
    </xf>
    <xf numFmtId="0" fontId="0" fillId="0" borderId="25" xfId="0" applyBorder="1" applyAlignment="1">
      <alignment horizontal="left"/>
    </xf>
    <xf numFmtId="0" fontId="13" fillId="0" borderId="11" xfId="0" applyFont="1" applyBorder="1"/>
    <xf numFmtId="49" fontId="14" fillId="0" borderId="12" xfId="0" applyNumberFormat="1" applyFont="1" applyBorder="1" applyAlignment="1" applyProtection="1">
      <alignment horizontal="left"/>
      <protection locked="0"/>
    </xf>
    <xf numFmtId="49" fontId="14" fillId="0" borderId="25" xfId="0" applyNumberFormat="1" applyFont="1" applyBorder="1" applyAlignment="1" applyProtection="1">
      <alignment horizontal="left"/>
      <protection locked="0"/>
    </xf>
    <xf numFmtId="0" fontId="13" fillId="7" borderId="0" xfId="0" applyFont="1" applyFill="1"/>
    <xf numFmtId="0" fontId="13" fillId="0" borderId="0" xfId="0" applyFont="1"/>
    <xf numFmtId="0" fontId="14" fillId="7" borderId="0" xfId="0" applyFont="1" applyFill="1"/>
    <xf numFmtId="0" fontId="0" fillId="7" borderId="0" xfId="0" applyFill="1"/>
    <xf numFmtId="0" fontId="14" fillId="7" borderId="6" xfId="0" applyFont="1" applyFill="1" applyBorder="1"/>
    <xf numFmtId="0" fontId="16" fillId="7" borderId="0" xfId="0" applyFont="1" applyFill="1"/>
    <xf numFmtId="0" fontId="13" fillId="5" borderId="6" xfId="0" applyFont="1" applyFill="1" applyBorder="1"/>
    <xf numFmtId="0" fontId="16" fillId="5" borderId="0" xfId="0" applyFont="1" applyFill="1"/>
    <xf numFmtId="0" fontId="0" fillId="5" borderId="0" xfId="0" applyFill="1"/>
    <xf numFmtId="0" fontId="14" fillId="5" borderId="0" xfId="0" applyFont="1" applyFill="1"/>
    <xf numFmtId="0" fontId="0" fillId="5" borderId="7" xfId="0" applyFill="1" applyBorder="1"/>
    <xf numFmtId="0" fontId="0" fillId="2" borderId="6" xfId="0" applyFill="1" applyBorder="1"/>
    <xf numFmtId="0" fontId="14" fillId="5" borderId="8" xfId="0" applyFont="1" applyFill="1" applyBorder="1"/>
    <xf numFmtId="0" fontId="0" fillId="5" borderId="9" xfId="0" applyFill="1" applyBorder="1"/>
    <xf numFmtId="0" fontId="0" fillId="5" borderId="10" xfId="0" applyFill="1" applyBorder="1"/>
    <xf numFmtId="0" fontId="14" fillId="0" borderId="14" xfId="0" applyFont="1" applyBorder="1" applyAlignment="1" applyProtection="1">
      <alignment horizontal="left"/>
      <protection locked="0"/>
    </xf>
    <xf numFmtId="0" fontId="0" fillId="0" borderId="55" xfId="0" applyBorder="1" applyAlignment="1" applyProtection="1">
      <alignment horizontal="left"/>
      <protection locked="0"/>
    </xf>
    <xf numFmtId="14" fontId="6" fillId="0" borderId="14" xfId="0" applyNumberFormat="1" applyFont="1" applyBorder="1" applyAlignment="1" applyProtection="1">
      <alignment horizontal="left"/>
      <protection locked="0"/>
    </xf>
    <xf numFmtId="0" fontId="14" fillId="0" borderId="53" xfId="0" applyFont="1" applyBorder="1" applyAlignment="1" applyProtection="1">
      <alignment horizontal="left"/>
      <protection locked="0"/>
    </xf>
    <xf numFmtId="0" fontId="15" fillId="5" borderId="0" xfId="0" applyFont="1" applyFill="1" applyAlignment="1">
      <alignment horizontal="left" indent="1"/>
    </xf>
    <xf numFmtId="0" fontId="22" fillId="5" borderId="0" xfId="0" applyFont="1" applyFill="1" applyAlignment="1">
      <alignment horizontal="left" indent="1"/>
    </xf>
    <xf numFmtId="0" fontId="22" fillId="5" borderId="7" xfId="0" applyFont="1" applyFill="1" applyBorder="1" applyAlignment="1">
      <alignment horizontal="left" indent="1"/>
    </xf>
    <xf numFmtId="0" fontId="0" fillId="7" borderId="7" xfId="0" applyFill="1" applyBorder="1"/>
    <xf numFmtId="0" fontId="14" fillId="7" borderId="3" xfId="0" applyFont="1" applyFill="1" applyBorder="1"/>
    <xf numFmtId="0" fontId="0" fillId="0" borderId="3" xfId="0" applyBorder="1"/>
    <xf numFmtId="0" fontId="0" fillId="7" borderId="6" xfId="0" applyFill="1" applyBorder="1"/>
    <xf numFmtId="49" fontId="0" fillId="0" borderId="12" xfId="0" applyNumberFormat="1" applyBorder="1" applyAlignment="1" applyProtection="1">
      <alignment horizontal="left"/>
      <protection locked="0"/>
    </xf>
    <xf numFmtId="49" fontId="0" fillId="0" borderId="13" xfId="0" applyNumberFormat="1" applyBorder="1" applyAlignment="1" applyProtection="1">
      <alignment horizontal="left"/>
      <protection locked="0"/>
    </xf>
    <xf numFmtId="49" fontId="53" fillId="0" borderId="12" xfId="0" applyNumberFormat="1" applyFont="1" applyBorder="1" applyProtection="1">
      <protection locked="0"/>
    </xf>
    <xf numFmtId="49" fontId="54" fillId="0" borderId="13" xfId="0" applyNumberFormat="1" applyFont="1" applyBorder="1" applyProtection="1">
      <protection locked="0"/>
    </xf>
    <xf numFmtId="14" fontId="3" fillId="0" borderId="12" xfId="0" applyNumberFormat="1" applyFont="1" applyBorder="1" applyProtection="1">
      <protection locked="0"/>
    </xf>
    <xf numFmtId="14" fontId="14" fillId="0" borderId="12" xfId="0" applyNumberFormat="1" applyFont="1" applyBorder="1" applyProtection="1">
      <protection locked="0"/>
    </xf>
    <xf numFmtId="0" fontId="13" fillId="0" borderId="22" xfId="0" applyFont="1" applyBorder="1"/>
    <xf numFmtId="0" fontId="0" fillId="0" borderId="23" xfId="0" applyBorder="1"/>
    <xf numFmtId="0" fontId="14" fillId="0" borderId="23" xfId="0" applyFont="1" applyBorder="1" applyProtection="1">
      <protection locked="0"/>
    </xf>
    <xf numFmtId="0" fontId="14" fillId="0" borderId="56" xfId="0" applyFont="1" applyBorder="1" applyProtection="1">
      <protection locked="0"/>
    </xf>
    <xf numFmtId="0" fontId="13" fillId="0" borderId="29" xfId="0" applyFont="1" applyBorder="1"/>
    <xf numFmtId="0" fontId="13" fillId="0" borderId="23" xfId="0" applyFont="1" applyBorder="1"/>
    <xf numFmtId="0" fontId="13" fillId="0" borderId="54" xfId="0" applyFont="1" applyBorder="1"/>
    <xf numFmtId="0" fontId="0" fillId="0" borderId="14" xfId="0" applyBorder="1"/>
    <xf numFmtId="0" fontId="14" fillId="2" borderId="0" xfId="0" applyFont="1" applyFill="1"/>
    <xf numFmtId="0" fontId="15" fillId="2" borderId="3" xfId="0" applyFont="1" applyFill="1" applyBorder="1" applyAlignment="1">
      <alignment horizontal="left" indent="1"/>
    </xf>
    <xf numFmtId="0" fontId="22" fillId="0" borderId="3" xfId="0" applyFont="1" applyBorder="1" applyAlignment="1">
      <alignment horizontal="left" indent="1"/>
    </xf>
    <xf numFmtId="0" fontId="13" fillId="0" borderId="52" xfId="0" applyFont="1" applyBorder="1"/>
    <xf numFmtId="0" fontId="16" fillId="0" borderId="14" xfId="0" applyFont="1" applyBorder="1"/>
    <xf numFmtId="0" fontId="51" fillId="0" borderId="21" xfId="0" applyFont="1" applyBorder="1"/>
    <xf numFmtId="0" fontId="52" fillId="0" borderId="12" xfId="0" applyFont="1" applyBorder="1"/>
    <xf numFmtId="0" fontId="8" fillId="0" borderId="12" xfId="0" applyFont="1" applyBorder="1" applyProtection="1">
      <protection locked="0"/>
    </xf>
    <xf numFmtId="0" fontId="14" fillId="0" borderId="13" xfId="0" applyFont="1" applyBorder="1" applyProtection="1">
      <protection locked="0"/>
    </xf>
    <xf numFmtId="166" fontId="28" fillId="6" borderId="0" xfId="0" applyNumberFormat="1" applyFont="1" applyFill="1"/>
    <xf numFmtId="0" fontId="14" fillId="0" borderId="31" xfId="0" applyFont="1" applyBorder="1"/>
    <xf numFmtId="0" fontId="14" fillId="0" borderId="0" xfId="0" applyFont="1"/>
    <xf numFmtId="0" fontId="13" fillId="0" borderId="2" xfId="0" applyFont="1" applyBorder="1" applyAlignment="1">
      <alignment vertical="top"/>
    </xf>
    <xf numFmtId="0" fontId="16" fillId="0" borderId="3" xfId="0" applyFont="1" applyBorder="1" applyAlignment="1">
      <alignment vertical="top"/>
    </xf>
    <xf numFmtId="0" fontId="16" fillId="0" borderId="5" xfId="0" applyFont="1" applyBorder="1" applyAlignment="1">
      <alignment vertical="top"/>
    </xf>
    <xf numFmtId="0" fontId="58" fillId="5" borderId="49" xfId="3" applyFont="1" applyFill="1" applyBorder="1" applyAlignment="1">
      <alignment horizontal="center"/>
    </xf>
    <xf numFmtId="0" fontId="55" fillId="5" borderId="9" xfId="0" applyFont="1" applyFill="1" applyBorder="1" applyAlignment="1">
      <alignment horizontal="center"/>
    </xf>
    <xf numFmtId="0" fontId="55" fillId="5" borderId="10" xfId="0" applyFont="1" applyFill="1" applyBorder="1" applyAlignment="1">
      <alignment horizontal="center"/>
    </xf>
    <xf numFmtId="49" fontId="4" fillId="5" borderId="29" xfId="0" applyNumberFormat="1" applyFont="1" applyFill="1" applyBorder="1" applyAlignment="1" applyProtection="1">
      <alignment horizontal="left"/>
      <protection locked="0"/>
    </xf>
    <xf numFmtId="49" fontId="0" fillId="0" borderId="56" xfId="0" applyNumberFormat="1" applyBorder="1" applyAlignment="1" applyProtection="1">
      <alignment horizontal="left"/>
      <protection locked="0"/>
    </xf>
    <xf numFmtId="0" fontId="18" fillId="0" borderId="14" xfId="0" applyFont="1" applyBorder="1" applyAlignment="1">
      <alignment horizontal="center"/>
    </xf>
    <xf numFmtId="0" fontId="13" fillId="0" borderId="31" xfId="0" applyFont="1" applyBorder="1" applyAlignment="1">
      <alignment horizontal="left"/>
    </xf>
    <xf numFmtId="0" fontId="14" fillId="0" borderId="0" xfId="0" applyFont="1" applyAlignment="1">
      <alignment horizontal="left"/>
    </xf>
    <xf numFmtId="0" fontId="12" fillId="0" borderId="41" xfId="0" applyFont="1" applyBorder="1"/>
    <xf numFmtId="0" fontId="0" fillId="0" borderId="42" xfId="0" applyBorder="1"/>
    <xf numFmtId="0" fontId="13" fillId="0" borderId="14" xfId="0" applyFont="1" applyBorder="1" applyAlignment="1">
      <alignment horizontal="center" vertical="top"/>
    </xf>
    <xf numFmtId="0" fontId="14" fillId="0" borderId="1" xfId="0" applyFont="1" applyBorder="1" applyAlignment="1" applyProtection="1">
      <alignment horizontal="center"/>
      <protection locked="0"/>
    </xf>
    <xf numFmtId="166" fontId="4" fillId="5" borderId="29" xfId="0" applyNumberFormat="1" applyFont="1" applyFill="1" applyBorder="1" applyAlignment="1" applyProtection="1">
      <alignment horizontal="left"/>
      <protection locked="0"/>
    </xf>
    <xf numFmtId="166" fontId="0" fillId="0" borderId="56" xfId="0" applyNumberFormat="1" applyBorder="1" applyAlignment="1" applyProtection="1">
      <alignment horizontal="left"/>
      <protection locked="0"/>
    </xf>
    <xf numFmtId="9" fontId="12" fillId="5" borderId="51" xfId="0" applyNumberFormat="1" applyFont="1" applyFill="1" applyBorder="1" applyAlignment="1" applyProtection="1">
      <alignment horizontal="right"/>
      <protection locked="0"/>
    </xf>
    <xf numFmtId="9" fontId="4" fillId="5" borderId="51" xfId="0" applyNumberFormat="1" applyFont="1" applyFill="1" applyBorder="1" applyAlignment="1" applyProtection="1">
      <alignment horizontal="right"/>
      <protection locked="0"/>
    </xf>
    <xf numFmtId="0" fontId="32" fillId="0" borderId="40" xfId="0" applyFont="1"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14" fontId="23" fillId="0" borderId="8" xfId="0" applyNumberFormat="1"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7" fillId="0" borderId="16"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5" borderId="50" xfId="0" applyFont="1" applyFill="1" applyBorder="1" applyProtection="1">
      <protection locked="0"/>
    </xf>
    <xf numFmtId="0" fontId="4" fillId="5" borderId="51" xfId="0" applyFont="1" applyFill="1" applyBorder="1" applyProtection="1">
      <protection locked="0"/>
    </xf>
    <xf numFmtId="0" fontId="13" fillId="0" borderId="40" xfId="0" applyFont="1" applyBorder="1"/>
    <xf numFmtId="0" fontId="16" fillId="0" borderId="41" xfId="0" applyFont="1" applyBorder="1"/>
    <xf numFmtId="0" fontId="13" fillId="0" borderId="8" xfId="0" applyFont="1" applyBorder="1"/>
    <xf numFmtId="0" fontId="16" fillId="0" borderId="9" xfId="0" applyFont="1" applyBorder="1"/>
    <xf numFmtId="14" fontId="12" fillId="0" borderId="9" xfId="0" applyNumberFormat="1" applyFont="1" applyBorder="1" applyAlignment="1">
      <alignment horizontal="left"/>
    </xf>
    <xf numFmtId="0" fontId="0" fillId="0" borderId="9" xfId="0" applyBorder="1" applyAlignment="1">
      <alignment horizontal="left"/>
    </xf>
    <xf numFmtId="0" fontId="19" fillId="0" borderId="8" xfId="0" applyFont="1" applyBorder="1" applyAlignment="1">
      <alignment horizontal="center" vertical="center" wrapText="1"/>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12" fillId="5" borderId="38" xfId="0" applyFont="1" applyFill="1" applyBorder="1" applyProtection="1">
      <protection locked="0"/>
    </xf>
    <xf numFmtId="0" fontId="4" fillId="5" borderId="39" xfId="0" applyFont="1" applyFill="1" applyBorder="1" applyProtection="1">
      <protection locked="0"/>
    </xf>
    <xf numFmtId="0" fontId="18" fillId="3" borderId="20" xfId="0" applyFont="1" applyFill="1" applyBorder="1"/>
    <xf numFmtId="0" fontId="0" fillId="0" borderId="4" xfId="0" applyBorder="1"/>
    <xf numFmtId="0" fontId="18" fillId="3" borderId="43" xfId="0" applyFont="1" applyFill="1" applyBorder="1"/>
    <xf numFmtId="0" fontId="0" fillId="0" borderId="1" xfId="0" applyBorder="1"/>
    <xf numFmtId="165" fontId="18" fillId="4" borderId="12" xfId="0" applyNumberFormat="1" applyFont="1" applyFill="1" applyBorder="1" applyAlignment="1">
      <alignment horizontal="left"/>
    </xf>
    <xf numFmtId="0" fontId="57" fillId="0" borderId="12" xfId="0" applyFont="1" applyBorder="1" applyAlignment="1">
      <alignment horizontal="left"/>
    </xf>
    <xf numFmtId="0" fontId="57" fillId="0" borderId="14" xfId="0" applyFont="1" applyBorder="1" applyAlignment="1">
      <alignment horizontal="left"/>
    </xf>
    <xf numFmtId="0" fontId="18" fillId="5" borderId="16" xfId="0" applyFont="1" applyFill="1" applyBorder="1" applyAlignment="1">
      <alignment horizontal="left"/>
    </xf>
    <xf numFmtId="0" fontId="13" fillId="5" borderId="17" xfId="0" applyFont="1" applyFill="1" applyBorder="1" applyAlignment="1">
      <alignment horizontal="left"/>
    </xf>
    <xf numFmtId="0" fontId="13" fillId="5" borderId="58" xfId="0" applyFont="1" applyFill="1" applyBorder="1" applyAlignment="1">
      <alignment horizontal="left"/>
    </xf>
    <xf numFmtId="0" fontId="13" fillId="5" borderId="59" xfId="0" applyFont="1" applyFill="1" applyBorder="1" applyAlignment="1">
      <alignment horizontal="left"/>
    </xf>
    <xf numFmtId="0" fontId="0" fillId="0" borderId="58" xfId="0" applyBorder="1" applyAlignment="1">
      <alignment horizontal="left"/>
    </xf>
    <xf numFmtId="0" fontId="12" fillId="5" borderId="20" xfId="0" applyFont="1" applyFill="1" applyBorder="1" applyAlignment="1" applyProtection="1">
      <alignment horizontal="left"/>
      <protection locked="0"/>
    </xf>
    <xf numFmtId="0" fontId="4" fillId="5" borderId="4" xfId="0" applyFont="1" applyFill="1" applyBorder="1" applyAlignment="1" applyProtection="1">
      <alignment horizontal="left"/>
      <protection locked="0"/>
    </xf>
    <xf numFmtId="0" fontId="4" fillId="5" borderId="26" xfId="0" applyFont="1" applyFill="1" applyBorder="1" applyAlignment="1" applyProtection="1">
      <alignment horizontal="left"/>
      <protection locked="0"/>
    </xf>
    <xf numFmtId="49" fontId="4" fillId="5" borderId="27" xfId="0" applyNumberFormat="1" applyFont="1" applyFill="1" applyBorder="1" applyAlignment="1" applyProtection="1">
      <alignment horizontal="left"/>
      <protection locked="0"/>
    </xf>
    <xf numFmtId="49" fontId="0" fillId="0" borderId="26" xfId="0" applyNumberFormat="1" applyBorder="1" applyAlignment="1" applyProtection="1">
      <alignment horizontal="left"/>
      <protection locked="0"/>
    </xf>
    <xf numFmtId="166" fontId="4" fillId="5" borderId="27" xfId="0" applyNumberFormat="1" applyFont="1" applyFill="1" applyBorder="1" applyAlignment="1" applyProtection="1">
      <alignment horizontal="left"/>
      <protection locked="0"/>
    </xf>
    <xf numFmtId="166" fontId="0" fillId="0" borderId="26" xfId="0" applyNumberFormat="1" applyBorder="1" applyAlignment="1" applyProtection="1">
      <alignment horizontal="left"/>
      <protection locked="0"/>
    </xf>
    <xf numFmtId="49" fontId="4" fillId="5" borderId="1" xfId="0" applyNumberFormat="1" applyFont="1" applyFill="1" applyBorder="1" applyAlignment="1" applyProtection="1">
      <alignment horizontal="left"/>
      <protection locked="0"/>
    </xf>
    <xf numFmtId="49" fontId="0" fillId="0" borderId="60" xfId="0" applyNumberFormat="1" applyBorder="1" applyAlignment="1" applyProtection="1">
      <alignment horizontal="left"/>
      <protection locked="0"/>
    </xf>
    <xf numFmtId="0" fontId="13" fillId="5" borderId="54" xfId="0" applyFont="1" applyFill="1" applyBorder="1" applyAlignment="1">
      <alignment horizontal="center" wrapText="1"/>
    </xf>
    <xf numFmtId="0" fontId="13" fillId="5" borderId="14" xfId="0" applyFont="1" applyFill="1" applyBorder="1" applyAlignment="1">
      <alignment horizontal="center" wrapText="1"/>
    </xf>
    <xf numFmtId="0" fontId="13" fillId="5" borderId="55" xfId="0" applyFont="1" applyFill="1" applyBorder="1" applyAlignment="1">
      <alignment horizontal="center" wrapText="1"/>
    </xf>
    <xf numFmtId="0" fontId="13" fillId="5" borderId="31" xfId="0" applyFont="1" applyFill="1" applyBorder="1" applyAlignment="1">
      <alignment horizontal="center" wrapText="1"/>
    </xf>
    <xf numFmtId="0" fontId="13" fillId="5" borderId="0" xfId="0" applyFont="1" applyFill="1" applyAlignment="1">
      <alignment horizontal="center" wrapText="1"/>
    </xf>
    <xf numFmtId="0" fontId="13" fillId="5" borderId="7" xfId="0" applyFont="1" applyFill="1" applyBorder="1" applyAlignment="1">
      <alignment horizontal="center" wrapText="1"/>
    </xf>
    <xf numFmtId="166" fontId="4" fillId="5" borderId="61" xfId="0" applyNumberFormat="1" applyFont="1" applyFill="1" applyBorder="1" applyAlignment="1" applyProtection="1">
      <alignment horizontal="left"/>
      <protection locked="0"/>
    </xf>
    <xf numFmtId="166" fontId="0" fillId="0" borderId="60" xfId="0" applyNumberFormat="1" applyBorder="1" applyAlignment="1" applyProtection="1">
      <alignment horizontal="left"/>
      <protection locked="0"/>
    </xf>
    <xf numFmtId="166" fontId="4" fillId="5" borderId="11" xfId="0" applyNumberFormat="1" applyFont="1" applyFill="1" applyBorder="1" applyAlignment="1" applyProtection="1">
      <alignment horizontal="left"/>
      <protection locked="0"/>
    </xf>
    <xf numFmtId="166" fontId="0" fillId="0" borderId="13" xfId="0" applyNumberFormat="1" applyBorder="1" applyAlignment="1" applyProtection="1">
      <alignment horizontal="left"/>
      <protection locked="0"/>
    </xf>
    <xf numFmtId="9" fontId="4" fillId="5" borderId="27" xfId="0" applyNumberFormat="1" applyFont="1" applyFill="1" applyBorder="1" applyAlignment="1" applyProtection="1">
      <alignment horizontal="right"/>
      <protection locked="0"/>
    </xf>
    <xf numFmtId="9" fontId="4" fillId="5" borderId="26" xfId="0" applyNumberFormat="1" applyFont="1" applyFill="1" applyBorder="1" applyAlignment="1" applyProtection="1">
      <alignment horizontal="right"/>
      <protection locked="0"/>
    </xf>
    <xf numFmtId="0" fontId="13" fillId="0" borderId="20" xfId="0" applyFont="1" applyBorder="1"/>
    <xf numFmtId="0" fontId="8"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0" fillId="0" borderId="26" xfId="0" applyBorder="1" applyAlignment="1" applyProtection="1">
      <alignment horizontal="left"/>
      <protection locked="0"/>
    </xf>
    <xf numFmtId="0" fontId="16" fillId="0" borderId="12" xfId="0" applyFont="1" applyBorder="1"/>
    <xf numFmtId="0" fontId="13" fillId="0" borderId="27" xfId="0" applyFont="1" applyBorder="1"/>
    <xf numFmtId="0" fontId="5" fillId="0" borderId="12" xfId="0" applyFont="1" applyBorder="1" applyAlignment="1" applyProtection="1">
      <alignment horizontal="left"/>
      <protection locked="0"/>
    </xf>
    <xf numFmtId="0" fontId="0" fillId="0" borderId="25" xfId="0" applyBorder="1" applyAlignment="1" applyProtection="1">
      <alignment horizontal="left"/>
      <protection locked="0"/>
    </xf>
    <xf numFmtId="0" fontId="14" fillId="0" borderId="12" xfId="0" applyFont="1" applyBorder="1" applyAlignment="1" applyProtection="1">
      <alignment horizontal="left"/>
      <protection locked="0"/>
    </xf>
    <xf numFmtId="0" fontId="14" fillId="0" borderId="25" xfId="0" applyFont="1" applyBorder="1" applyAlignment="1" applyProtection="1">
      <alignment horizontal="left"/>
      <protection locked="0"/>
    </xf>
    <xf numFmtId="0" fontId="14" fillId="0" borderId="13" xfId="0" applyFont="1" applyBorder="1" applyAlignment="1" applyProtection="1">
      <alignment horizontal="left"/>
      <protection locked="0"/>
    </xf>
    <xf numFmtId="0" fontId="18" fillId="0" borderId="0" xfId="0" applyFont="1" applyAlignment="1">
      <alignment horizontal="center"/>
    </xf>
    <xf numFmtId="0" fontId="13" fillId="0" borderId="0" xfId="0" applyFont="1" applyAlignment="1">
      <alignment horizontal="center"/>
    </xf>
    <xf numFmtId="0" fontId="20" fillId="0" borderId="14" xfId="0" applyFont="1" applyBorder="1" applyAlignment="1">
      <alignment horizontal="center"/>
    </xf>
    <xf numFmtId="0" fontId="14" fillId="0" borderId="14" xfId="0" applyFont="1" applyBorder="1" applyAlignment="1">
      <alignment horizontal="center"/>
    </xf>
    <xf numFmtId="0" fontId="14" fillId="0" borderId="7" xfId="0" applyFont="1" applyBorder="1"/>
    <xf numFmtId="0" fontId="7" fillId="0" borderId="1" xfId="0" applyFont="1" applyBorder="1" applyAlignment="1" applyProtection="1">
      <alignment horizontal="center"/>
      <protection locked="0"/>
    </xf>
    <xf numFmtId="0" fontId="13" fillId="0" borderId="14" xfId="0" applyFont="1" applyBorder="1" applyAlignment="1">
      <alignment horizontal="center"/>
    </xf>
    <xf numFmtId="0" fontId="21" fillId="0" borderId="8" xfId="0" applyFont="1" applyBorder="1" applyAlignment="1">
      <alignment horizontal="left"/>
    </xf>
    <xf numFmtId="0" fontId="21" fillId="0" borderId="9" xfId="0" applyFont="1" applyBorder="1" applyAlignment="1">
      <alignment horizontal="left"/>
    </xf>
    <xf numFmtId="0" fontId="0" fillId="0" borderId="10" xfId="0" applyBorder="1" applyAlignment="1">
      <alignment horizontal="left"/>
    </xf>
    <xf numFmtId="0" fontId="37" fillId="5" borderId="44" xfId="0" applyFont="1" applyFill="1" applyBorder="1" applyAlignment="1">
      <alignment horizontal="left" wrapText="1"/>
    </xf>
    <xf numFmtId="0" fontId="43" fillId="5" borderId="45" xfId="0" applyFont="1" applyFill="1" applyBorder="1" applyAlignment="1">
      <alignment horizontal="left" wrapText="1"/>
    </xf>
    <xf numFmtId="0" fontId="43" fillId="5" borderId="46" xfId="0" applyFont="1" applyFill="1" applyBorder="1" applyAlignment="1">
      <alignment horizontal="left" wrapText="1"/>
    </xf>
    <xf numFmtId="0" fontId="17" fillId="0" borderId="31" xfId="0" applyFont="1" applyBorder="1"/>
    <xf numFmtId="0" fontId="24" fillId="0" borderId="0" xfId="0" applyFont="1"/>
    <xf numFmtId="0" fontId="37" fillId="0" borderId="44" xfId="0" applyFont="1" applyBorder="1" applyAlignment="1">
      <alignment horizontal="left" wrapText="1"/>
    </xf>
    <xf numFmtId="0" fontId="43" fillId="0" borderId="45" xfId="0" applyFont="1" applyBorder="1" applyAlignment="1">
      <alignment horizontal="left" wrapText="1"/>
    </xf>
    <xf numFmtId="0" fontId="43" fillId="0" borderId="46" xfId="0" applyFont="1" applyBorder="1" applyAlignment="1">
      <alignment horizontal="left" wrapText="1"/>
    </xf>
    <xf numFmtId="0" fontId="37" fillId="0" borderId="31" xfId="0" applyFont="1" applyBorder="1" applyAlignment="1">
      <alignment horizontal="left" wrapText="1"/>
    </xf>
    <xf numFmtId="0" fontId="37" fillId="0" borderId="0" xfId="0" applyFont="1" applyAlignment="1">
      <alignment horizontal="left" wrapText="1"/>
    </xf>
    <xf numFmtId="0" fontId="37" fillId="0" borderId="7" xfId="0" applyFont="1" applyBorder="1" applyAlignment="1">
      <alignment horizontal="left" wrapText="1"/>
    </xf>
    <xf numFmtId="0" fontId="40" fillId="0" borderId="49" xfId="0" applyFont="1" applyBorder="1" applyAlignment="1">
      <alignment horizontal="left" vertical="top" wrapText="1"/>
    </xf>
    <xf numFmtId="0" fontId="40" fillId="0" borderId="9" xfId="0" applyFont="1" applyBorder="1" applyAlignment="1">
      <alignment horizontal="left" vertical="top" wrapText="1"/>
    </xf>
    <xf numFmtId="0" fontId="40" fillId="0" borderId="10" xfId="0" applyFont="1" applyBorder="1" applyAlignment="1">
      <alignment horizontal="left" vertical="top" wrapText="1"/>
    </xf>
    <xf numFmtId="0" fontId="44" fillId="5" borderId="44" xfId="3" applyFont="1" applyFill="1" applyBorder="1" applyAlignment="1"/>
    <xf numFmtId="0" fontId="9" fillId="5" borderId="45" xfId="0" applyFont="1" applyFill="1" applyBorder="1"/>
    <xf numFmtId="0" fontId="44" fillId="5" borderId="45" xfId="3" applyFont="1" applyFill="1" applyBorder="1" applyAlignment="1">
      <alignment horizontal="left"/>
    </xf>
    <xf numFmtId="0" fontId="9" fillId="5" borderId="45" xfId="0" applyFont="1" applyFill="1" applyBorder="1" applyAlignment="1">
      <alignment horizontal="left"/>
    </xf>
    <xf numFmtId="0" fontId="0" fillId="0" borderId="45" xfId="0" applyBorder="1" applyAlignment="1">
      <alignment horizontal="left" wrapText="1"/>
    </xf>
    <xf numFmtId="0" fontId="0" fillId="0" borderId="46" xfId="0" applyBorder="1" applyAlignment="1">
      <alignment horizontal="left" wrapText="1"/>
    </xf>
    <xf numFmtId="0" fontId="0" fillId="5" borderId="45" xfId="0" applyFill="1" applyBorder="1" applyAlignment="1">
      <alignment horizontal="left" wrapText="1"/>
    </xf>
    <xf numFmtId="0" fontId="0" fillId="5" borderId="46" xfId="0" applyFill="1" applyBorder="1" applyAlignment="1">
      <alignment horizontal="left" wrapText="1"/>
    </xf>
    <xf numFmtId="0" fontId="50" fillId="0" borderId="64" xfId="0" applyFont="1" applyBorder="1" applyAlignment="1">
      <alignment horizontal="left" vertical="center"/>
    </xf>
    <xf numFmtId="0" fontId="64" fillId="0" borderId="62" xfId="0" applyFont="1" applyBorder="1" applyAlignment="1">
      <alignment horizontal="left" vertical="center"/>
    </xf>
    <xf numFmtId="0" fontId="19" fillId="12" borderId="16" xfId="0" applyFont="1" applyFill="1" applyBorder="1" applyAlignment="1">
      <alignment horizontal="center"/>
    </xf>
    <xf numFmtId="0" fontId="19" fillId="12" borderId="17" xfId="0" applyFont="1" applyFill="1" applyBorder="1" applyAlignment="1">
      <alignment horizontal="center"/>
    </xf>
    <xf numFmtId="0" fontId="19" fillId="12" borderId="18" xfId="0" applyFont="1" applyFill="1" applyBorder="1" applyAlignment="1">
      <alignment horizontal="center"/>
    </xf>
    <xf numFmtId="0" fontId="14" fillId="2" borderId="32" xfId="0" applyFont="1" applyFill="1" applyBorder="1" applyAlignment="1">
      <alignment horizontal="left" vertical="top" wrapText="1"/>
    </xf>
    <xf numFmtId="0" fontId="9" fillId="2" borderId="32" xfId="0" applyFont="1" applyFill="1" applyBorder="1" applyAlignment="1">
      <alignment horizontal="left" vertical="top" wrapText="1"/>
    </xf>
    <xf numFmtId="0" fontId="9" fillId="2" borderId="32" xfId="0" applyFont="1" applyFill="1" applyBorder="1" applyAlignment="1">
      <alignment horizontal="left" vertical="top"/>
    </xf>
    <xf numFmtId="0" fontId="14" fillId="2" borderId="32" xfId="0" applyFont="1" applyFill="1" applyBorder="1" applyAlignment="1">
      <alignment vertical="top"/>
    </xf>
    <xf numFmtId="0" fontId="14" fillId="0" borderId="34" xfId="0" applyFont="1" applyBorder="1" applyAlignment="1">
      <alignment vertical="top"/>
    </xf>
    <xf numFmtId="0" fontId="49" fillId="11" borderId="2" xfId="0" applyFont="1" applyFill="1" applyBorder="1" applyAlignment="1">
      <alignment horizontal="center" vertical="center"/>
    </xf>
    <xf numFmtId="0" fontId="49" fillId="11" borderId="3" xfId="0" applyFont="1" applyFill="1" applyBorder="1" applyAlignment="1">
      <alignment horizontal="center" vertical="center"/>
    </xf>
    <xf numFmtId="0" fontId="49" fillId="11" borderId="5" xfId="0" applyFont="1" applyFill="1" applyBorder="1" applyAlignment="1">
      <alignment horizontal="center" vertical="center"/>
    </xf>
    <xf numFmtId="0" fontId="49" fillId="11" borderId="8" xfId="0" applyFont="1" applyFill="1" applyBorder="1" applyAlignment="1">
      <alignment horizontal="center" vertical="center"/>
    </xf>
    <xf numFmtId="0" fontId="49" fillId="11" borderId="9" xfId="0" applyFont="1" applyFill="1" applyBorder="1" applyAlignment="1">
      <alignment horizontal="center" vertical="center"/>
    </xf>
    <xf numFmtId="0" fontId="49" fillId="11" borderId="10" xfId="0" applyFont="1" applyFill="1" applyBorder="1" applyAlignment="1">
      <alignment horizontal="center" vertical="center"/>
    </xf>
    <xf numFmtId="0" fontId="9" fillId="5" borderId="35" xfId="0" applyFont="1" applyFill="1" applyBorder="1"/>
    <xf numFmtId="0" fontId="0" fillId="5" borderId="32" xfId="0" applyFill="1" applyBorder="1"/>
    <xf numFmtId="0" fontId="0" fillId="5" borderId="34" xfId="0" applyFill="1" applyBorder="1"/>
    <xf numFmtId="0" fontId="9" fillId="5" borderId="35" xfId="0" applyFont="1" applyFill="1"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9" fillId="7" borderId="32" xfId="0" applyFont="1" applyFill="1" applyBorder="1"/>
    <xf numFmtId="0" fontId="0" fillId="0" borderId="32" xfId="0" applyBorder="1"/>
    <xf numFmtId="0" fontId="0" fillId="0" borderId="34" xfId="0" applyBorder="1"/>
    <xf numFmtId="0" fontId="9" fillId="2" borderId="32" xfId="0" applyFont="1" applyFill="1" applyBorder="1"/>
    <xf numFmtId="0" fontId="14" fillId="7" borderId="32" xfId="0" applyFont="1" applyFill="1" applyBorder="1" applyAlignment="1">
      <alignment horizontal="left" wrapText="1"/>
    </xf>
    <xf numFmtId="0" fontId="14" fillId="7" borderId="32" xfId="0" applyFont="1" applyFill="1" applyBorder="1" applyAlignment="1">
      <alignment horizontal="left" vertical="top" wrapText="1"/>
    </xf>
    <xf numFmtId="0" fontId="9" fillId="7" borderId="32" xfId="0" applyFont="1" applyFill="1" applyBorder="1" applyAlignment="1">
      <alignment horizontal="left" vertical="top"/>
    </xf>
    <xf numFmtId="0" fontId="14" fillId="7" borderId="32" xfId="0" applyFont="1" applyFill="1" applyBorder="1" applyAlignment="1">
      <alignment vertical="top"/>
    </xf>
    <xf numFmtId="49" fontId="1" fillId="0" borderId="21" xfId="0" applyNumberFormat="1" applyFont="1" applyFill="1" applyBorder="1" applyAlignment="1" applyProtection="1">
      <alignment horizontal="left" vertical="top"/>
    </xf>
    <xf numFmtId="49" fontId="1" fillId="0" borderId="12" xfId="0" applyNumberFormat="1" applyFont="1" applyFill="1" applyBorder="1" applyAlignment="1" applyProtection="1">
      <alignment horizontal="left" vertical="top"/>
    </xf>
    <xf numFmtId="49" fontId="1" fillId="0" borderId="25" xfId="0" applyNumberFormat="1" applyFont="1" applyFill="1" applyBorder="1" applyAlignment="1" applyProtection="1">
      <alignment horizontal="left" vertical="top"/>
    </xf>
  </cellXfs>
  <cellStyles count="4">
    <cellStyle name="Currency" xfId="1" builtinId="4"/>
    <cellStyle name="Hyperlink" xfId="3" builtinId="8"/>
    <cellStyle name="Normal" xfId="0" builtinId="0"/>
    <cellStyle name="Percent" xfId="2" builtinId="5"/>
  </cellStyles>
  <dxfs count="316">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Narrow"/>
        <family val="2"/>
        <scheme val="none"/>
      </font>
    </dxf>
    <dxf>
      <font>
        <b val="0"/>
        <i val="0"/>
        <strike val="0"/>
        <condense val="0"/>
        <extend val="0"/>
        <outline val="0"/>
        <shadow val="0"/>
        <u val="none"/>
        <vertAlign val="baseline"/>
        <sz val="11"/>
        <color theme="1"/>
        <name val="Arial Narrow"/>
        <family val="2"/>
        <scheme val="none"/>
      </font>
    </dxf>
    <dxf>
      <font>
        <b/>
        <i val="0"/>
        <strike val="0"/>
        <condense val="0"/>
        <extend val="0"/>
        <outline val="0"/>
        <shadow val="0"/>
        <u val="none"/>
        <vertAlign val="baseline"/>
        <sz val="11"/>
        <color theme="1"/>
        <name val="Arial Narrow"/>
        <family val="2"/>
        <scheme val="none"/>
      </font>
      <alignment horizontal="general"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C00000"/>
      </font>
      <fill>
        <patternFill>
          <bgColor rgb="FFFFFF99"/>
        </patternFill>
      </fill>
    </dxf>
  </dxfs>
  <tableStyles count="0" defaultTableStyle="TableStyleMedium2" defaultPivotStyle="PivotStyleLight16"/>
  <colors>
    <mruColors>
      <color rgb="FFFFFF99"/>
      <color rgb="FF008000"/>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97</xdr:row>
          <xdr:rowOff>38100</xdr:rowOff>
        </xdr:from>
        <xdr:to>
          <xdr:col>1</xdr:col>
          <xdr:colOff>85725</xdr:colOff>
          <xdr:row>98</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98</xdr:row>
          <xdr:rowOff>28575</xdr:rowOff>
        </xdr:from>
        <xdr:to>
          <xdr:col>1</xdr:col>
          <xdr:colOff>85725</xdr:colOff>
          <xdr:row>98</xdr:row>
          <xdr:rowOff>247650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66</xdr:row>
      <xdr:rowOff>28575</xdr:rowOff>
    </xdr:from>
    <xdr:to>
      <xdr:col>0</xdr:col>
      <xdr:colOff>5772149</xdr:colOff>
      <xdr:row>73</xdr:row>
      <xdr:rowOff>190500</xdr:rowOff>
    </xdr:to>
    <xdr:pic>
      <xdr:nvPicPr>
        <xdr:cNvPr id="24" name="Picture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1"/>
        <a:stretch>
          <a:fillRect/>
        </a:stretch>
      </xdr:blipFill>
      <xdr:spPr>
        <a:xfrm>
          <a:off x="28575" y="15840075"/>
          <a:ext cx="5743574" cy="15621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152399</xdr:colOff>
          <xdr:row>48</xdr:row>
          <xdr:rowOff>19050</xdr:rowOff>
        </xdr:from>
        <xdr:to>
          <xdr:col>0</xdr:col>
          <xdr:colOff>5676900</xdr:colOff>
          <xdr:row>55</xdr:row>
          <xdr:rowOff>142875</xdr:rowOff>
        </xdr:to>
        <xdr:pic>
          <xdr:nvPicPr>
            <xdr:cNvPr id="8" name="Picture 7">
              <a:extLst>
                <a:ext uri="{FF2B5EF4-FFF2-40B4-BE49-F238E27FC236}">
                  <a16:creationId xmlns:a16="http://schemas.microsoft.com/office/drawing/2014/main" id="{00000000-0008-0000-0200-000008000000}"/>
                </a:ext>
              </a:extLst>
            </xdr:cNvPr>
            <xdr:cNvPicPr>
              <a:picLocks noChangeAspect="1" noChangeArrowheads="1"/>
              <a:extLst>
                <a:ext uri="{84589F7E-364E-4C9E-8A38-B11213B215E9}">
                  <a14:cameraTool cellRange="Form!$A$32:$L$36" spid="_x0000_s5977"/>
                </a:ext>
              </a:extLst>
            </xdr:cNvPicPr>
          </xdr:nvPicPr>
          <xdr:blipFill>
            <a:blip xmlns:r="http://schemas.openxmlformats.org/officeDocument/2006/relationships" r:embed="rId2"/>
            <a:srcRect/>
            <a:stretch>
              <a:fillRect/>
            </a:stretch>
          </xdr:blipFill>
          <xdr:spPr bwMode="auto">
            <a:xfrm>
              <a:off x="152399" y="9382125"/>
              <a:ext cx="5524501" cy="1533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32</xdr:row>
          <xdr:rowOff>152400</xdr:rowOff>
        </xdr:from>
        <xdr:to>
          <xdr:col>0</xdr:col>
          <xdr:colOff>5676900</xdr:colOff>
          <xdr:row>39</xdr:row>
          <xdr:rowOff>133350</xdr:rowOff>
        </xdr:to>
        <xdr:pic>
          <xdr:nvPicPr>
            <xdr:cNvPr id="10" name="Picture 9">
              <a:extLst>
                <a:ext uri="{FF2B5EF4-FFF2-40B4-BE49-F238E27FC236}">
                  <a16:creationId xmlns:a16="http://schemas.microsoft.com/office/drawing/2014/main" id="{00000000-0008-0000-0200-00000A000000}"/>
                </a:ext>
              </a:extLst>
            </xdr:cNvPr>
            <xdr:cNvPicPr>
              <a:picLocks noChangeAspect="1" noChangeArrowheads="1"/>
              <a:extLst>
                <a:ext uri="{84589F7E-364E-4C9E-8A38-B11213B215E9}">
                  <a14:cameraTool cellRange="Form!$A$21:$L$25" spid="_x0000_s5978"/>
                </a:ext>
              </a:extLst>
            </xdr:cNvPicPr>
          </xdr:nvPicPr>
          <xdr:blipFill>
            <a:blip xmlns:r="http://schemas.openxmlformats.org/officeDocument/2006/relationships" r:embed="rId3"/>
            <a:srcRect/>
            <a:stretch>
              <a:fillRect/>
            </a:stretch>
          </xdr:blipFill>
          <xdr:spPr bwMode="auto">
            <a:xfrm>
              <a:off x="104775" y="6410325"/>
              <a:ext cx="5572125" cy="13906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38100</xdr:colOff>
      <xdr:row>58</xdr:row>
      <xdr:rowOff>57150</xdr:rowOff>
    </xdr:from>
    <xdr:to>
      <xdr:col>0</xdr:col>
      <xdr:colOff>5762625</xdr:colOff>
      <xdr:row>58</xdr:row>
      <xdr:rowOff>914400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4"/>
        <a:stretch>
          <a:fillRect/>
        </a:stretch>
      </xdr:blipFill>
      <xdr:spPr>
        <a:xfrm>
          <a:off x="38100" y="12125325"/>
          <a:ext cx="5724525" cy="8572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oudler, Laurie" id="{93F46347-A796-4467-A715-30111EDBE09D}" userId="Boudler, Laurie" providerId="None"/>
  <person displayName="Ruiz, Alfredo" id="{83693CD6-BBFC-48E3-8297-562B4152901F}" userId="S::alruiz@ad.unc.edu::ad761f30-845d-4f63-966d-d00455a9b47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AFF2042-D663-4B80-A2B1-C92654C1EBF6}" name="SchoolsAndDepts3" displayName="SchoolsAndDepts3" ref="C40:KD77" totalsRowShown="0" headerRowDxfId="289" dataDxfId="288">
  <autoFilter ref="C40:KD77" xr:uid="{A5C64A15-7C27-408B-ACE7-C6FCACDD6D93}"/>
  <tableColumns count="288">
    <tableColumn id="264" xr3:uid="{C258767E-956F-4DBC-9F8C-B72E33DAF63E}" name="PRIMARY SCHOOL/UNIT" dataDxfId="287"/>
    <tableColumn id="2" xr3:uid="{4C173D5E-8D61-4CB7-ABB1-EE69C6723DC2}" name="Dept0" dataDxfId="286"/>
    <tableColumn id="3" xr3:uid="{FFBB3905-D1B9-4694-9408-E9F4911AF51D}" name="Dept1" dataDxfId="285"/>
    <tableColumn id="4" xr3:uid="{0E6A070B-9FC7-4518-87D7-39F0CCA2AC1A}" name="Dept2" dataDxfId="284"/>
    <tableColumn id="5" xr3:uid="{A9096109-2D0F-41DA-BAC5-64D40334456C}" name="Dept3" dataDxfId="283"/>
    <tableColumn id="6" xr3:uid="{9738B50A-0BCF-432E-ABDF-3C1EA778EEAC}" name="Dept4" dataDxfId="282"/>
    <tableColumn id="7" xr3:uid="{114A5DB9-C62A-4875-AAEE-AFE6AB11C954}" name="Dept5" dataDxfId="281"/>
    <tableColumn id="8" xr3:uid="{560616A1-9BA5-491A-8802-EB9DECA0C400}" name="Dept6" dataDxfId="280"/>
    <tableColumn id="9" xr3:uid="{7100C98D-FD15-45FC-84DA-B3383D9D39E1}" name="Dept7" dataDxfId="279"/>
    <tableColumn id="10" xr3:uid="{EC74383F-256A-45DD-A08D-96F0736F5C64}" name="Dept8" dataDxfId="278"/>
    <tableColumn id="11" xr3:uid="{7FA601FC-032B-4229-8B5E-75E11FE5D330}" name="Dept9" dataDxfId="277"/>
    <tableColumn id="12" xr3:uid="{07C58240-7ED7-4225-B8AD-7CFB69752F76}" name="Dept10" dataDxfId="276"/>
    <tableColumn id="13" xr3:uid="{F085DD26-CC38-4E7A-8A47-28FEE4BB4A1E}" name="Dept11" dataDxfId="275"/>
    <tableColumn id="14" xr3:uid="{631033EE-CAC8-496E-8DD1-770BBE6C3BCA}" name="Dept12" dataDxfId="274"/>
    <tableColumn id="15" xr3:uid="{50EADDE5-CF02-4FD0-A6D8-18D8D531C11E}" name="Dept13" dataDxfId="273"/>
    <tableColumn id="16" xr3:uid="{CEA3732E-47E2-4FEB-881F-23431636D05A}" name="Dept14" dataDxfId="272"/>
    <tableColumn id="17" xr3:uid="{DE165865-B22E-459F-AC61-4EC0A6F59F15}" name="Dept15" dataDxfId="271"/>
    <tableColumn id="18" xr3:uid="{C6BEA6A0-3F7F-4818-9FC2-14F159B71088}" name="Dept16" dataDxfId="270"/>
    <tableColumn id="19" xr3:uid="{F3127BAE-FBE1-4B4B-98F2-31797C54FB0B}" name="Dept17" dataDxfId="269"/>
    <tableColumn id="20" xr3:uid="{CF10BC4B-812C-4C3A-9709-F9F4B1F066EC}" name="Dept18" dataDxfId="268"/>
    <tableColumn id="21" xr3:uid="{C4D21857-763A-4942-84D5-C2F1A2DF18BF}" name="Dept19" dataDxfId="267"/>
    <tableColumn id="22" xr3:uid="{01CE1536-FA5A-4C1C-864F-DE2536863209}" name="Dept20" dataDxfId="266"/>
    <tableColumn id="23" xr3:uid="{125A4502-C97C-4F70-9F7C-6CAEECD364B0}" name="Dept21" dataDxfId="265"/>
    <tableColumn id="24" xr3:uid="{D1410F89-A9AE-4A7C-A078-81391AF95FF4}" name="Dept22" dataDxfId="264"/>
    <tableColumn id="25" xr3:uid="{210A6812-FFB6-43E0-B992-A73C555FFE84}" name="Dept23" dataDxfId="263"/>
    <tableColumn id="26" xr3:uid="{BD399D1E-EF69-4342-9F77-A97DF20146D8}" name="Dept24" dataDxfId="262"/>
    <tableColumn id="27" xr3:uid="{E1A7BDBE-F3E6-4BE4-B8F1-5259BB1A8428}" name="Dept25" dataDxfId="261"/>
    <tableColumn id="28" xr3:uid="{8EB1FE96-76D4-4A24-9EE9-156D8C83BAB0}" name="Dept26" dataDxfId="260"/>
    <tableColumn id="29" xr3:uid="{FDA6DC73-3E4C-41D4-A711-5675C5E8475F}" name="Dept27" dataDxfId="259"/>
    <tableColumn id="30" xr3:uid="{168CE73C-765E-431F-84E2-87EDBB539A32}" name="Dept28" dataDxfId="258"/>
    <tableColumn id="31" xr3:uid="{0275D44D-16F2-4CB5-897D-160925ECEBB4}" name="Dept29" dataDxfId="257"/>
    <tableColumn id="32" xr3:uid="{3DDAB211-9EE6-4F0B-A439-793FADAF45B6}" name="Dept30" dataDxfId="256"/>
    <tableColumn id="33" xr3:uid="{2EB9B7BA-5D36-4D1C-8E05-D2E3C7BBCE5F}" name="Dept31" dataDxfId="255"/>
    <tableColumn id="34" xr3:uid="{2397E6D4-831F-487F-8DA3-B4C3D4DB1F1A}" name="Dept32" dataDxfId="254"/>
    <tableColumn id="35" xr3:uid="{C29D5FE8-E1FA-4422-8096-CEC3EFCC81E5}" name="Dept33" dataDxfId="253"/>
    <tableColumn id="36" xr3:uid="{CE99F4BD-56CD-4614-B723-295B865E3148}" name="Dept34" dataDxfId="252"/>
    <tableColumn id="37" xr3:uid="{623A1F61-1CD1-4DDE-A7B7-B1C829EFA339}" name="Dept35" dataDxfId="251"/>
    <tableColumn id="38" xr3:uid="{3B60AE34-6072-4DB3-9696-3FB7333B892F}" name="Dept36" dataDxfId="250"/>
    <tableColumn id="39" xr3:uid="{5A5A8F41-8C5B-464F-8B9F-BECEC2C13130}" name="Dept37" dataDxfId="249"/>
    <tableColumn id="40" xr3:uid="{EFDA8E2A-04C3-404E-9523-6D0B3F4DF8B5}" name="Dept38" dataDxfId="248"/>
    <tableColumn id="41" xr3:uid="{6F44DF0B-1A50-45D2-8052-AB55891089D6}" name="Dept39" dataDxfId="247"/>
    <tableColumn id="42" xr3:uid="{47543506-A70B-442F-B17F-7B454EA11E14}" name="Dept40" dataDxfId="246"/>
    <tableColumn id="43" xr3:uid="{1E64C173-D797-4DA3-9D12-FAA46B9B1332}" name="Dept41" dataDxfId="245"/>
    <tableColumn id="44" xr3:uid="{6901CF67-F52E-42FE-BC90-83B6A80EEC7B}" name="Dept42" dataDxfId="244"/>
    <tableColumn id="45" xr3:uid="{E0F61993-5E12-4097-BBA9-6EC834578A31}" name="Dept43" dataDxfId="243"/>
    <tableColumn id="46" xr3:uid="{8D3CA19F-34AD-4F63-A20C-D4DC39822938}" name="Dept44" dataDxfId="242"/>
    <tableColumn id="47" xr3:uid="{254D4F3E-CE8B-44A0-84FC-1AB2064D999C}" name="Dept45" dataDxfId="241"/>
    <tableColumn id="48" xr3:uid="{A562CD44-10D2-4D48-97FD-16A6B6FB840C}" name="Dept46" dataDxfId="240"/>
    <tableColumn id="49" xr3:uid="{4A5BCD4E-A78D-40DA-BDCB-5ABF3BA15502}" name="Dept47" dataDxfId="239"/>
    <tableColumn id="50" xr3:uid="{CB6D623E-DAA6-4F5F-8F2B-9E8664C587B8}" name="Dept48" dataDxfId="238"/>
    <tableColumn id="51" xr3:uid="{F6622691-DF66-48AA-9961-46CC6880A32C}" name="Dept49" dataDxfId="237"/>
    <tableColumn id="52" xr3:uid="{FCDCC07B-C804-4720-AB52-555A2B6258F7}" name="Dept50" dataDxfId="236"/>
    <tableColumn id="53" xr3:uid="{6FC900EB-4092-4F50-9858-AE5C105E0965}" name="Dept51" dataDxfId="235"/>
    <tableColumn id="54" xr3:uid="{E58DAB2D-1589-4006-821D-516EDDD6F23B}" name="Dept52" dataDxfId="234"/>
    <tableColumn id="55" xr3:uid="{85BF9B60-F01E-40B3-8CCD-3293B3F5F39C}" name="Dept53" dataDxfId="233"/>
    <tableColumn id="56" xr3:uid="{BAA3C65A-D323-4245-9076-08A15B5B08D7}" name="Dept54" dataDxfId="232"/>
    <tableColumn id="57" xr3:uid="{44E68AEB-6256-4723-BD21-AED3FACAD4E6}" name="Dept55" dataDxfId="231"/>
    <tableColumn id="58" xr3:uid="{80664976-41FC-4123-8C31-FFEA8525760D}" name="Dept56" dataDxfId="230"/>
    <tableColumn id="59" xr3:uid="{353431F0-BC1C-4236-AF0C-4E53DE936316}" name="Dept57" dataDxfId="229"/>
    <tableColumn id="60" xr3:uid="{AC6342AC-9C58-43F3-B031-3F8A7DF4296B}" name="Dept58" dataDxfId="228"/>
    <tableColumn id="61" xr3:uid="{F863EBE9-9BF5-46F6-8A53-C87545CE267C}" name="Dept59" dataDxfId="227"/>
    <tableColumn id="62" xr3:uid="{9B04EFC2-A556-49AA-9D35-DDAFA9227099}" name="Dept60" dataDxfId="226"/>
    <tableColumn id="63" xr3:uid="{9684061C-808A-4A17-92B6-56CE20596DA7}" name="Dept61" dataDxfId="225"/>
    <tableColumn id="64" xr3:uid="{21A11779-BBA5-4FE1-A065-B1B80709CD3C}" name="Dept62" dataDxfId="224"/>
    <tableColumn id="65" xr3:uid="{E236B30C-267F-4832-8F70-A737CAC1F1D3}" name="Dept63" dataDxfId="223"/>
    <tableColumn id="66" xr3:uid="{2AE7FA01-5F8F-4AE0-B8CF-60467F49BE7E}" name="Dept64" dataDxfId="222"/>
    <tableColumn id="67" xr3:uid="{AC83869D-C75E-46CB-ABE9-18BB98D684FA}" name="Dept65" dataDxfId="221"/>
    <tableColumn id="68" xr3:uid="{9A8A6FCE-6D8B-40A3-973B-B07F6FD321C4}" name="Dept66" dataDxfId="220"/>
    <tableColumn id="69" xr3:uid="{1BD2A3A8-C6CD-48DE-BED9-657B4C2D4C64}" name="Dept67" dataDxfId="219"/>
    <tableColumn id="70" xr3:uid="{6FBB906A-9CEC-4353-8F8F-635792CD8D40}" name="Dept68" dataDxfId="218"/>
    <tableColumn id="71" xr3:uid="{E9E00F47-0A12-40F5-9CA4-8F37DB6BEB5C}" name="Dept69" dataDxfId="217"/>
    <tableColumn id="72" xr3:uid="{47755E12-3F4B-42C5-9189-7EFC3507B3C1}" name="Dept70" dataDxfId="216"/>
    <tableColumn id="73" xr3:uid="{B0DE5D81-AEB3-4F94-B5EE-3342E1E9E3CB}" name="Dept71" dataDxfId="215"/>
    <tableColumn id="74" xr3:uid="{DF8F6A6C-A407-4148-A668-A9BC6586D4AB}" name="Dept72" dataDxfId="214"/>
    <tableColumn id="75" xr3:uid="{6638EC2E-30FB-4D08-AD5E-DAFB50EA8E14}" name="Dept73" dataDxfId="213"/>
    <tableColumn id="76" xr3:uid="{A10B5264-3D89-4D41-ABB6-B7FAF8A8B208}" name="Dept74" dataDxfId="212"/>
    <tableColumn id="77" xr3:uid="{B055FF61-C759-43DB-B002-01B0C107EFB3}" name="Dept75" dataDxfId="211"/>
    <tableColumn id="78" xr3:uid="{AF617706-53B6-4F8A-86E6-D1597BB0EB14}" name="Dept76" dataDxfId="210"/>
    <tableColumn id="79" xr3:uid="{8011AE02-56A9-453B-A932-774A7603AA3C}" name="Dept77" dataDxfId="209"/>
    <tableColumn id="80" xr3:uid="{90DEDCCA-AA84-448F-8F06-ED8D52125BFF}" name="Dept78" dataDxfId="208"/>
    <tableColumn id="81" xr3:uid="{0546588F-19EF-4D02-A02D-AE111E59EDAF}" name="Dept79" dataDxfId="207"/>
    <tableColumn id="82" xr3:uid="{40F8EEE5-D788-43C1-8BB5-F667AFD0176F}" name="Dept80" dataDxfId="206"/>
    <tableColumn id="83" xr3:uid="{F5C70F29-F7C6-4ECB-9773-0C7158E93854}" name="Dept81" dataDxfId="205"/>
    <tableColumn id="84" xr3:uid="{5B727270-F658-402A-9B60-19719AD06F7E}" name="Dept82" dataDxfId="204"/>
    <tableColumn id="85" xr3:uid="{926F8874-049E-49EB-AC40-DD980C81AD9F}" name="Dept83" dataDxfId="203"/>
    <tableColumn id="86" xr3:uid="{5C0AD73F-3C6B-49C8-9321-209712646420}" name="Dept84" dataDxfId="202"/>
    <tableColumn id="87" xr3:uid="{45A4A749-592E-4735-963B-16E5000A7208}" name="Dept85" dataDxfId="201"/>
    <tableColumn id="88" xr3:uid="{6CEDDB36-E7D4-4F53-A9A9-D7B5D07C89CA}" name="Dept86" dataDxfId="200"/>
    <tableColumn id="89" xr3:uid="{7DF1366A-B733-4C9F-8058-359EDA40EEE0}" name="Dept87" dataDxfId="199"/>
    <tableColumn id="90" xr3:uid="{57D793E5-61C8-44D3-971C-209E21B80FC6}" name="Dept88" dataDxfId="198"/>
    <tableColumn id="91" xr3:uid="{4DFDF051-7F76-4100-9719-F889A3708FEC}" name="Dept89" dataDxfId="197"/>
    <tableColumn id="92" xr3:uid="{8686BFB5-D2D1-4623-92A2-71DB2CA0BA24}" name="Dept90" dataDxfId="196"/>
    <tableColumn id="93" xr3:uid="{62E36BFB-6E2D-408A-BB00-532143DB5AF2}" name="Dept91" dataDxfId="195"/>
    <tableColumn id="94" xr3:uid="{3E0A4B1A-9AF2-492B-BCF3-D1B5E9BDE366}" name="Dept92" dataDxfId="194"/>
    <tableColumn id="95" xr3:uid="{4035F8CA-D5E7-4CD2-AEA7-AD163776E3F2}" name="Dept93" dataDxfId="193"/>
    <tableColumn id="96" xr3:uid="{ABB84727-2312-4FF2-84F1-52A027A3712F}" name="Dept94" dataDxfId="192"/>
    <tableColumn id="97" xr3:uid="{629833D7-AEE0-409A-9F65-225F159BCC10}" name="Dept95" dataDxfId="191"/>
    <tableColumn id="98" xr3:uid="{C3FA4179-C011-4FC0-8B1B-71C39562A41E}" name="Dept96" dataDxfId="190"/>
    <tableColumn id="99" xr3:uid="{6B68CD3C-2957-4DED-B6ED-0FD95AF891D7}" name="Dept97" dataDxfId="189"/>
    <tableColumn id="100" xr3:uid="{5BB352B3-9E55-42BB-86C5-A6E8BA38F5FF}" name="Dept98" dataDxfId="188"/>
    <tableColumn id="101" xr3:uid="{46DAE9CB-FD52-41F9-B2F9-AC286063FF70}" name="Dept99" dataDxfId="187"/>
    <tableColumn id="102" xr3:uid="{20E12117-58A6-4BAB-9C51-E71B499CD07A}" name="Dept100" dataDxfId="186"/>
    <tableColumn id="103" xr3:uid="{48A3CCD7-6AE4-470A-9C46-FE8FF9156A1B}" name="Dept101" dataDxfId="185"/>
    <tableColumn id="104" xr3:uid="{61A2DD58-BCC2-4252-AC44-BB62A4D0865F}" name="Dept102" dataDxfId="184"/>
    <tableColumn id="105" xr3:uid="{E94C8133-BEC7-4629-BC94-FDA1D196C21F}" name="Dept103" dataDxfId="183"/>
    <tableColumn id="106" xr3:uid="{71A7DAAC-AC88-4117-80D1-EAC8FBB6880E}" name="Dept104" dataDxfId="182"/>
    <tableColumn id="107" xr3:uid="{E3244A16-B2C8-47C7-B5B5-EE13E083C7EF}" name="Dept105" dataDxfId="181"/>
    <tableColumn id="108" xr3:uid="{E1E915AE-729F-442D-B9E2-34A1419AC331}" name="Dept106" dataDxfId="180"/>
    <tableColumn id="109" xr3:uid="{83A503DC-0FFD-40EA-8F3C-DD2FCEF03A10}" name="Dept107" dataDxfId="179"/>
    <tableColumn id="110" xr3:uid="{74675EEB-4E05-4DC8-911A-8365021DE216}" name="Dept108" dataDxfId="178"/>
    <tableColumn id="111" xr3:uid="{3C00FBDB-4616-473F-AB1D-69F391D2979D}" name="Dept109" dataDxfId="177"/>
    <tableColumn id="112" xr3:uid="{7968467F-CAAA-49F9-A9A2-5E026693DAA8}" name="Dept110" dataDxfId="176"/>
    <tableColumn id="113" xr3:uid="{EF3D19C4-743B-46E6-B21A-CC870DCFF2C2}" name="Dept111" dataDxfId="175"/>
    <tableColumn id="114" xr3:uid="{FA9D62D7-B94C-4B82-B41C-9D7282DE34F3}" name="Dept112" dataDxfId="174"/>
    <tableColumn id="115" xr3:uid="{29B9EE27-369D-4A39-BA9E-BFDAAFA4FAD5}" name="Dept113" dataDxfId="173"/>
    <tableColumn id="116" xr3:uid="{7E0BD6A8-E99F-450E-B513-ED9AC6F385E3}" name="Dept114" dataDxfId="172"/>
    <tableColumn id="117" xr3:uid="{0DD4D0A2-FC4C-432B-9059-F1FD2795B071}" name="Dept115" dataDxfId="171"/>
    <tableColumn id="118" xr3:uid="{175EDD0C-BEA0-4294-8992-61FAF5C11D34}" name="Dept116" dataDxfId="170"/>
    <tableColumn id="119" xr3:uid="{F8F7DE95-D8E7-4B79-9502-9CC9BEB5450D}" name="Dept117" dataDxfId="169"/>
    <tableColumn id="120" xr3:uid="{E8BC4A2D-2D85-4D89-B15D-0ABD3722B76C}" name="Dept118" dataDxfId="168"/>
    <tableColumn id="121" xr3:uid="{714A4BD7-565B-4C31-B7C5-3131C7DA59E0}" name="Dept119" dataDxfId="167"/>
    <tableColumn id="122" xr3:uid="{EEE433E3-BBD6-4CD1-BA4A-8047CC73EB99}" name="Dept120" dataDxfId="166"/>
    <tableColumn id="123" xr3:uid="{43A737BA-F1F7-43D9-BBCD-6F24C38C16A8}" name="Dept121" dataDxfId="165"/>
    <tableColumn id="124" xr3:uid="{F069652C-3989-4EBF-93F6-BF01FBECC570}" name="Dept122" dataDxfId="164"/>
    <tableColumn id="125" xr3:uid="{E107154F-4C97-482D-8EDA-3577AE90E815}" name="Dept123" dataDxfId="163"/>
    <tableColumn id="126" xr3:uid="{6BED749C-AA14-406E-86CB-DCA53602A8CA}" name="Dept124" dataDxfId="162"/>
    <tableColumn id="127" xr3:uid="{FDB1699B-D539-46F0-B3B4-4563B7F934AE}" name="Dept125" dataDxfId="161"/>
    <tableColumn id="128" xr3:uid="{59980E1C-A1FD-43B7-BCD8-EAEBB3FF79E2}" name="Dept126" dataDxfId="160"/>
    <tableColumn id="129" xr3:uid="{E6F290E5-06CE-4AD0-8C95-4690561CB8CD}" name="Dept127" dataDxfId="159"/>
    <tableColumn id="130" xr3:uid="{6239DB46-3D4E-4F64-9BB2-97DFDD78AE16}" name="Dept128" dataDxfId="158"/>
    <tableColumn id="131" xr3:uid="{F53929EC-7040-4D0B-9FA7-EB1C50153599}" name="Dept129" dataDxfId="157"/>
    <tableColumn id="132" xr3:uid="{E6EC5FFC-21FE-466B-89DD-3CB36D4320E8}" name="Dept130" dataDxfId="156"/>
    <tableColumn id="133" xr3:uid="{F98806F5-4CEA-43D0-AE88-6E74E0A6CBF2}" name="Dept131" dataDxfId="155"/>
    <tableColumn id="134" xr3:uid="{C19CE7BE-B3D2-4EAD-9739-AA589D27C1B6}" name="Dept132" dataDxfId="154"/>
    <tableColumn id="135" xr3:uid="{229DC358-04B1-4B49-8B11-C02355453389}" name="Dept133" dataDxfId="153"/>
    <tableColumn id="136" xr3:uid="{29D02115-C2B5-4095-8D3D-F8E1DD1206D0}" name="Dept134" dataDxfId="152"/>
    <tableColumn id="137" xr3:uid="{9FE33DC3-03D4-4DD7-8827-67682FDBA09C}" name="Dept135" dataDxfId="151"/>
    <tableColumn id="138" xr3:uid="{3361F859-D10F-4613-91E1-75BC4A7E4BFE}" name="Dept136" dataDxfId="150"/>
    <tableColumn id="139" xr3:uid="{CA64AA6A-58C4-40AF-B2C1-C8A08480165F}" name="Dept137" dataDxfId="149"/>
    <tableColumn id="140" xr3:uid="{AB698C5C-9FE8-4C5F-94DC-CCF05E28C94D}" name="Dept138" dataDxfId="148"/>
    <tableColumn id="141" xr3:uid="{F53D4597-7396-4C55-BDCB-C49979BF031D}" name="Dept139" dataDxfId="147"/>
    <tableColumn id="142" xr3:uid="{DB298828-07BD-4600-A323-85E6D0BFFA88}" name="Dept140" dataDxfId="146"/>
    <tableColumn id="143" xr3:uid="{0E066F63-3456-446F-819B-BC1C2907E5AD}" name="Dept141" dataDxfId="145"/>
    <tableColumn id="144" xr3:uid="{95719E6B-9CAE-49CC-A460-A40281830CE5}" name="Dept142" dataDxfId="144"/>
    <tableColumn id="145" xr3:uid="{1FF6C3F1-A291-4F7D-B567-8F420A712458}" name="Dept143" dataDxfId="143"/>
    <tableColumn id="146" xr3:uid="{C2CA2184-7A03-4DD4-A84D-9465E67F0664}" name="Dept144" dataDxfId="142"/>
    <tableColumn id="147" xr3:uid="{ADBA2EDE-8FB9-468F-8156-153BC8CB1FA4}" name="Dept145" dataDxfId="141"/>
    <tableColumn id="148" xr3:uid="{D2F72435-14DB-49E3-8E44-863707A2DD92}" name="Dept146" dataDxfId="140"/>
    <tableColumn id="149" xr3:uid="{B8E22BD3-CD47-4AA2-B253-A47B33E998E3}" name="Dept147" dataDxfId="139"/>
    <tableColumn id="150" xr3:uid="{80C779AC-10F1-41A0-9C7F-B41836EAEAF1}" name="Dept148" dataDxfId="138"/>
    <tableColumn id="151" xr3:uid="{46BC6442-DE16-41CB-8525-8082B6CE66BF}" name="Dept149" dataDxfId="137"/>
    <tableColumn id="152" xr3:uid="{65765694-8536-4345-8DDB-1DD8F74CC768}" name="Dept150" dataDxfId="136"/>
    <tableColumn id="153" xr3:uid="{13824DD8-3BE9-422E-B9CA-E7E4E6DF8B74}" name="Dept151" dataDxfId="135"/>
    <tableColumn id="154" xr3:uid="{E80A659D-D481-40F8-9D87-FCC2BCB43696}" name="Dept152" dataDxfId="134"/>
    <tableColumn id="155" xr3:uid="{CBABCD15-BE31-4022-AAB2-DBC5647E5026}" name="Dept153" dataDxfId="133"/>
    <tableColumn id="156" xr3:uid="{C021AE70-D0D0-483F-BC3B-565A3ADECF98}" name="Dept154" dataDxfId="132"/>
    <tableColumn id="157" xr3:uid="{377E3ACA-70BC-4655-B7BC-0D56C1462211}" name="Dept155" dataDxfId="131"/>
    <tableColumn id="158" xr3:uid="{A68DE187-8F7B-4B82-9D10-5058F2F131C8}" name="Dept156" dataDxfId="130"/>
    <tableColumn id="159" xr3:uid="{E25BADCB-4654-4D27-AC62-EBC02F2ED69D}" name="Dept157" dataDxfId="129"/>
    <tableColumn id="160" xr3:uid="{57533E5B-2DAB-48B8-B582-7FC29E0B0F77}" name="Dept158" dataDxfId="128"/>
    <tableColumn id="161" xr3:uid="{CB2ED301-9168-4341-AD96-77A4BB1768C4}" name="Dept159" dataDxfId="127"/>
    <tableColumn id="162" xr3:uid="{E0AA9DC9-AD65-4D82-B5AF-0A8A51D098A7}" name="Dept160" dataDxfId="126"/>
    <tableColumn id="163" xr3:uid="{B4DAB3C5-575C-491D-B4B7-2A3B1AE7E12B}" name="Dept161" dataDxfId="125"/>
    <tableColumn id="164" xr3:uid="{A45AA55F-4FA0-4412-951E-17889D8C7B17}" name="Dept162" dataDxfId="124"/>
    <tableColumn id="165" xr3:uid="{BA4E8039-2D13-4789-AAB5-E4F854ECD2D5}" name="Dept163" dataDxfId="123"/>
    <tableColumn id="166" xr3:uid="{E32A4D75-2560-49D2-87DC-3A58EF2AA897}" name="Dept164" dataDxfId="122"/>
    <tableColumn id="167" xr3:uid="{9B25C380-6F04-4E60-97D2-4C018E87BDC3}" name="Dept165" dataDxfId="121"/>
    <tableColumn id="168" xr3:uid="{D9F6BB67-6D6C-407E-8B3B-3C8125762A34}" name="Dept166" dataDxfId="120"/>
    <tableColumn id="169" xr3:uid="{0AD86F6D-3CFA-41A5-A038-C1A63C3C1C6C}" name="Dept167" dataDxfId="119"/>
    <tableColumn id="170" xr3:uid="{CBFFB399-96E9-4AEA-9857-F08D7DBB7AD5}" name="Dept168" dataDxfId="118"/>
    <tableColumn id="171" xr3:uid="{30DFC623-DA77-46C1-821F-BB73AACF3578}" name="Dept169" dataDxfId="117"/>
    <tableColumn id="172" xr3:uid="{96DAEC9C-924E-4407-8138-55B5E10F2A42}" name="Dept170" dataDxfId="116"/>
    <tableColumn id="173" xr3:uid="{0A68EE45-E2CF-4B59-985A-5046C48E535A}" name="Dept171" dataDxfId="115"/>
    <tableColumn id="174" xr3:uid="{D22827D8-726B-4A5A-BD13-ED5560B4A9A2}" name="Dept172" dataDxfId="114"/>
    <tableColumn id="175" xr3:uid="{85FD0A37-7540-4DE3-90C0-F0106FDDA401}" name="Dept173" dataDxfId="113"/>
    <tableColumn id="176" xr3:uid="{B568B6B6-1AF2-4C80-AAE9-DEC992BB7846}" name="Dept174" dataDxfId="112"/>
    <tableColumn id="177" xr3:uid="{8E0ECF4E-A21D-4CC0-BD76-C90A1124B993}" name="Dept175" dataDxfId="111"/>
    <tableColumn id="178" xr3:uid="{250EEA02-9546-4D02-9F13-C6BB0A9402E6}" name="Dept176" dataDxfId="110"/>
    <tableColumn id="179" xr3:uid="{499DB98A-52E1-49AD-BE6D-A30BD011256D}" name="Dept177" dataDxfId="109"/>
    <tableColumn id="180" xr3:uid="{E4DB2022-12B0-4152-A302-ED32092B2736}" name="Dept178" dataDxfId="108"/>
    <tableColumn id="181" xr3:uid="{61C2041E-6136-4098-9716-3662CE06EEBD}" name="Dept179" dataDxfId="107"/>
    <tableColumn id="182" xr3:uid="{349AFAD4-60A9-473E-8C95-A136F5B0567B}" name="Dept180" dataDxfId="106"/>
    <tableColumn id="183" xr3:uid="{60658BDF-EEED-44BE-93DB-A0883F020AC0}" name="Dept181" dataDxfId="105"/>
    <tableColumn id="184" xr3:uid="{3F830FA4-DEDA-45C5-8A11-EAD34011510F}" name="Dept182" dataDxfId="104"/>
    <tableColumn id="185" xr3:uid="{525966BD-C01A-4CAF-82D4-55A5FADAD952}" name="Dept183" dataDxfId="103"/>
    <tableColumn id="186" xr3:uid="{856416DB-FBFE-4673-B600-E0ABC23E7E8A}" name="Dept184" dataDxfId="102"/>
    <tableColumn id="187" xr3:uid="{E28CB552-69C5-4713-8EE6-45B35E71C01A}" name="Dept185" dataDxfId="101"/>
    <tableColumn id="188" xr3:uid="{566626B2-0AA1-4040-AA8B-2F918D9F74E2}" name="Dept186" dataDxfId="100"/>
    <tableColumn id="189" xr3:uid="{1D0F699C-DB8D-4C44-9D12-B9FD314BB287}" name="Dept187" dataDxfId="99"/>
    <tableColumn id="190" xr3:uid="{AA143764-48A9-4579-98B4-261D1688EFA9}" name="Dept188" dataDxfId="98"/>
    <tableColumn id="191" xr3:uid="{898C7121-4232-47FB-8160-9AF385304FDF}" name="Dept189" dataDxfId="97"/>
    <tableColumn id="192" xr3:uid="{D1B42B68-075D-443E-AC5B-BCE7652ABC1F}" name="Dept190" dataDxfId="96"/>
    <tableColumn id="193" xr3:uid="{C512A9DD-684A-41DB-BAB7-5BC5F38656F0}" name="Dept191" dataDxfId="95"/>
    <tableColumn id="194" xr3:uid="{A735D0F6-D6AE-49C4-B231-B24942FFD5F7}" name="Dept192" dataDxfId="94"/>
    <tableColumn id="195" xr3:uid="{F4E68630-D370-4F57-AA32-3AD53AE454AA}" name="Dept193" dataDxfId="93"/>
    <tableColumn id="196" xr3:uid="{F962EE0E-58C3-470F-B36B-EA3D0721B658}" name="Dept194" dataDxfId="92"/>
    <tableColumn id="197" xr3:uid="{8E9C2D8C-E968-4028-B193-002CA8F58607}" name="Dept195" dataDxfId="91"/>
    <tableColumn id="198" xr3:uid="{94876DB5-B9EB-4C17-BB9D-4AFEB93C2C99}" name="Dept196" dataDxfId="90"/>
    <tableColumn id="199" xr3:uid="{A6366DFD-2B0B-4442-AF18-8E8741A5C9B5}" name="Dept197" dataDxfId="89"/>
    <tableColumn id="200" xr3:uid="{B11DD794-F140-43E9-BC2E-13EC6C734F6A}" name="Dept198" dataDxfId="88"/>
    <tableColumn id="201" xr3:uid="{93DB598B-90FC-462E-A47E-B74089F690FE}" name="Dept199" dataDxfId="87"/>
    <tableColumn id="202" xr3:uid="{3FF068E5-FA24-4EAD-A5A7-B65A512F9237}" name="Dept200" dataDxfId="86"/>
    <tableColumn id="203" xr3:uid="{B253937C-E91A-47C4-AA0D-B15B7BF91203}" name="Dept201" dataDxfId="85"/>
    <tableColumn id="204" xr3:uid="{A6F4F03C-04B5-4FD6-A847-DD7519494B1E}" name="Dept202" dataDxfId="84"/>
    <tableColumn id="205" xr3:uid="{3D86630A-82DB-4787-B6D0-66BEAED6FC9B}" name="Dept203" dataDxfId="83"/>
    <tableColumn id="206" xr3:uid="{7AF8B094-F667-423B-948C-CB4179E1BDCA}" name="Dept204" dataDxfId="82"/>
    <tableColumn id="207" xr3:uid="{657ACB47-7945-46BF-AD99-F549FAAD7A77}" name="Dept205" dataDxfId="81"/>
    <tableColumn id="208" xr3:uid="{1CC71AC5-0F61-4EAA-A1CD-2B2F435F9A34}" name="Dept206" dataDxfId="80"/>
    <tableColumn id="209" xr3:uid="{44B2D1DD-D05F-4244-9C92-AA921A75E36E}" name="Dept207" dataDxfId="79"/>
    <tableColumn id="210" xr3:uid="{E37E3A32-49E0-44A8-B5B3-37C977A0AACD}" name="Dept208" dataDxfId="78"/>
    <tableColumn id="211" xr3:uid="{5E500473-9CEE-4608-85D0-43C9670C5B70}" name="Dept209" dataDxfId="77"/>
    <tableColumn id="212" xr3:uid="{7F4E4006-4DE7-4ED8-8706-DF009B29D1FB}" name="Dept210" dataDxfId="76"/>
    <tableColumn id="213" xr3:uid="{0B8D4DC8-7744-4DD1-9779-76F1BC38B9A6}" name="Dept211" dataDxfId="75"/>
    <tableColumn id="214" xr3:uid="{D1F754FA-8A30-450E-98CA-5E585023E457}" name="Dept212" dataDxfId="74"/>
    <tableColumn id="215" xr3:uid="{3CE4365E-AAF1-4373-BE41-061419CE3D4C}" name="Dept213" dataDxfId="73"/>
    <tableColumn id="216" xr3:uid="{9C6A4D05-F29A-43D3-B7DA-9D4327B2BA01}" name="Dept214" dataDxfId="72"/>
    <tableColumn id="217" xr3:uid="{1563C584-B9AF-4FAF-9996-CD2D70A76138}" name="Dept215" dataDxfId="71"/>
    <tableColumn id="218" xr3:uid="{27A9D97D-10C3-4FC6-AD6E-B88576DC6509}" name="Dept216" dataDxfId="70"/>
    <tableColumn id="219" xr3:uid="{01A3CA19-26A1-40DB-9963-8788AD0F9DAA}" name="Dept217" dataDxfId="69"/>
    <tableColumn id="220" xr3:uid="{AF8106A1-18F2-445E-95D7-C09C2877DD44}" name="Dept218" dataDxfId="68"/>
    <tableColumn id="221" xr3:uid="{C3D5C9D1-4D94-47F8-B505-8839BDCF9FA0}" name="Dept219" dataDxfId="67"/>
    <tableColumn id="222" xr3:uid="{2B2C6C53-99B0-4BBD-A798-EA5409BB9782}" name="Dept220" dataDxfId="66"/>
    <tableColumn id="223" xr3:uid="{F5159F55-676C-4EE9-874A-0C87632E9720}" name="Dept221" dataDxfId="65"/>
    <tableColumn id="224" xr3:uid="{B67E60BD-0ADC-4B5D-AE1C-EC1E0A50C4C1}" name="Dept222" dataDxfId="64"/>
    <tableColumn id="225" xr3:uid="{31A8F5BC-9A56-4E8B-BE30-1A7A27F10A4A}" name="Dept223" dataDxfId="63"/>
    <tableColumn id="226" xr3:uid="{89242499-8629-4ABE-BD4B-2254143F86E5}" name="Dept224" dataDxfId="62"/>
    <tableColumn id="227" xr3:uid="{D12B2D3C-18D9-4DDB-894D-3FE9FF99CD2A}" name="Dept225" dataDxfId="61"/>
    <tableColumn id="228" xr3:uid="{A25685A8-9722-45FE-818A-5CBD7D6806B2}" name="Dept226" dataDxfId="60"/>
    <tableColumn id="229" xr3:uid="{E6BD3912-C0C4-47BF-848D-90221621805B}" name="Dept227" dataDxfId="59"/>
    <tableColumn id="230" xr3:uid="{974F54FF-1BF2-41E4-A0A2-EE214E7B7605}" name="Dept228" dataDxfId="58"/>
    <tableColumn id="231" xr3:uid="{A61A9A90-5AEE-4FC2-9E6B-D661182A70BB}" name="Dept229" dataDxfId="57"/>
    <tableColumn id="232" xr3:uid="{D5B7BA35-F432-4B3C-9512-42B56B901B84}" name="Dept230" dataDxfId="56"/>
    <tableColumn id="233" xr3:uid="{C1BFA9AA-20DD-4342-A741-2A25D9956EA8}" name="Dept231" dataDxfId="55"/>
    <tableColumn id="234" xr3:uid="{A9C5BFBB-1C73-433C-B2D8-FD06B9F1373E}" name="Dept232" dataDxfId="54"/>
    <tableColumn id="235" xr3:uid="{A3525C77-F258-49A0-8F8A-6C3AE7FC76D7}" name="Dept233" dataDxfId="53"/>
    <tableColumn id="236" xr3:uid="{2D4A68C8-6176-42D6-B3F7-1305303A9E0C}" name="Dept234" dataDxfId="52"/>
    <tableColumn id="237" xr3:uid="{3D450E8C-68E7-4E27-993B-F85B50C82F94}" name="Dept235" dataDxfId="51"/>
    <tableColumn id="238" xr3:uid="{C183FCC1-0C3D-43DF-924C-2C2AB8B63F9B}" name="Dept236" dataDxfId="50"/>
    <tableColumn id="239" xr3:uid="{10034735-DA92-47FC-97FC-5953B1251875}" name="Dept237" dataDxfId="49"/>
    <tableColumn id="240" xr3:uid="{D97D96B7-5EA3-4AE7-91B1-275B0235070F}" name="Dept238" dataDxfId="48"/>
    <tableColumn id="241" xr3:uid="{5565C87C-4547-4FCE-B716-3107D6CB0325}" name="Dept239" dataDxfId="47"/>
    <tableColumn id="242" xr3:uid="{B375FAB1-BBA2-41B9-82A3-E910E931F26F}" name="Dept240" dataDxfId="46"/>
    <tableColumn id="243" xr3:uid="{ED333633-552A-4380-A129-B777B070DCCD}" name="Dept241" dataDxfId="45"/>
    <tableColumn id="244" xr3:uid="{CF21DDE1-F51D-4799-AFDF-3D719183D814}" name="Dept242" dataDxfId="44"/>
    <tableColumn id="245" xr3:uid="{ACC7E6E7-9668-49E4-9633-A034F017BED0}" name="Dept243" dataDxfId="43"/>
    <tableColumn id="246" xr3:uid="{A4BB4E69-9ECF-4BB3-AA72-35DDD09B77A8}" name="Dept244" dataDxfId="42"/>
    <tableColumn id="247" xr3:uid="{4F65901A-0B37-4C12-8A5F-3C5296A6D51B}" name="Dept245" dataDxfId="41"/>
    <tableColumn id="248" xr3:uid="{B202AACB-AC8D-4FB3-92B3-916EE81BB948}" name="Dept246" dataDxfId="40"/>
    <tableColumn id="249" xr3:uid="{91F019D6-F1D0-47AA-9FB8-A2D0ED92064D}" name="Dept247" dataDxfId="39"/>
    <tableColumn id="250" xr3:uid="{958AEE93-E11C-4806-A7E1-D2237C79DE91}" name="Dept248" dataDxfId="38"/>
    <tableColumn id="251" xr3:uid="{108D51C8-E183-412A-9309-3A1B89DE5194}" name="Dept249" dataDxfId="37"/>
    <tableColumn id="252" xr3:uid="{B3734A51-F03C-49DC-BB18-58312B7A38EB}" name="Dept250" dataDxfId="36"/>
    <tableColumn id="253" xr3:uid="{CA249F59-C013-48AB-A3D3-2C9040DB870D}" name="Dept251" dataDxfId="35"/>
    <tableColumn id="254" xr3:uid="{84C65C8F-57DD-410F-B188-5D24A1CD3E07}" name="Dept252" dataDxfId="34"/>
    <tableColumn id="255" xr3:uid="{64B7F01C-0A77-47BD-8AB2-2B12527E8E15}" name="Dept253" dataDxfId="33"/>
    <tableColumn id="256" xr3:uid="{66077F19-A136-412F-A8E9-901C57442EC5}" name="Dept254" dataDxfId="32"/>
    <tableColumn id="257" xr3:uid="{D0F4D886-75C4-4317-9918-5E48259CDF9A}" name="Dept255" dataDxfId="31"/>
    <tableColumn id="258" xr3:uid="{71A48C90-30D7-4275-A19C-095DA5674DC4}" name="Dept256" dataDxfId="30"/>
    <tableColumn id="259" xr3:uid="{3230BADF-3C83-4F62-9D3E-1C70244C11DC}" name="Dept257" dataDxfId="29"/>
    <tableColumn id="260" xr3:uid="{F32A162E-96AD-47D8-97E6-54E3B281D968}" name="Dept258" dataDxfId="28"/>
    <tableColumn id="261" xr3:uid="{5C5FD8C1-8FDC-4322-BFCC-3FAB75F50C75}" name="Dept259" dataDxfId="27"/>
    <tableColumn id="262" xr3:uid="{AE5ECB91-0851-4ED8-B9F7-49D42A0E4552}" name="Dept260" dataDxfId="26"/>
    <tableColumn id="263" xr3:uid="{DB6F2C49-E14C-4D20-982F-55CA26641E88}" name="Dept261" dataDxfId="25"/>
    <tableColumn id="1" xr3:uid="{15AF3970-C97C-4447-9653-C4FBC85D0E92}" name="Dept262" dataDxfId="24"/>
    <tableColumn id="265" xr3:uid="{ADF1CDC1-3286-46B8-99E2-0E1AB788F06C}" name="Dept263" dataDxfId="23"/>
    <tableColumn id="266" xr3:uid="{292C00C2-75F2-4FF3-BCE5-6E94A44BA932}" name="Dept264" dataDxfId="22"/>
    <tableColumn id="267" xr3:uid="{3DD95CE9-007B-4D4E-ABA0-BFBC61C177B5}" name="Dept265" dataDxfId="21"/>
    <tableColumn id="268" xr3:uid="{0D7E97AA-A228-4132-9ECB-3B9174FF1A41}" name="Dept266" dataDxfId="20"/>
    <tableColumn id="269" xr3:uid="{27DBF6B3-A150-4EFB-BEAC-3714C429A39E}" name="Dept267" dataDxfId="19"/>
    <tableColumn id="270" xr3:uid="{06EBE1E0-9DD2-415A-B557-2A751FBDBE5F}" name="Dept268" dataDxfId="18"/>
    <tableColumn id="271" xr3:uid="{814677D1-40CD-4A14-B8EB-30520AFD8BCB}" name="Dept269" dataDxfId="17"/>
    <tableColumn id="272" xr3:uid="{74655217-69CC-4F49-A407-854BB4EEAD2A}" name="Dept270" dataDxfId="16"/>
    <tableColumn id="273" xr3:uid="{61CE785F-5968-4124-8F88-29C56E5AA49F}" name="Dept271" dataDxfId="15"/>
    <tableColumn id="274" xr3:uid="{ADEE87A0-5043-4935-8A39-8040D235494A}" name="Dept272" dataDxfId="14"/>
    <tableColumn id="275" xr3:uid="{D623B7A9-83F7-4740-8703-50DD607EB6AC}" name="Dept273" dataDxfId="13"/>
    <tableColumn id="276" xr3:uid="{5E74BC40-F1F2-40E0-AA3A-3371C85B83C6}" name="Dept274" dataDxfId="12"/>
    <tableColumn id="277" xr3:uid="{EF29874F-99F8-4EE5-B873-5D183F036347}" name="Dept275" dataDxfId="11"/>
    <tableColumn id="278" xr3:uid="{950CEECE-DBAA-4BB5-A75D-9519B0B6BD3F}" name="Dept276" dataDxfId="10"/>
    <tableColumn id="279" xr3:uid="{A2BFBF3B-C773-42EE-8F1D-FF981B2D3C97}" name="Dept277" dataDxfId="9"/>
    <tableColumn id="280" xr3:uid="{171C945B-C5F2-488D-9A72-F07C83CC7FD5}" name="Dept278" dataDxfId="8"/>
    <tableColumn id="281" xr3:uid="{8EC23DC2-E1E6-4162-BDB4-DE32FB978AAC}" name="Dept279" dataDxfId="7"/>
    <tableColumn id="282" xr3:uid="{29FA374F-24E6-4882-9B49-F0067918EBEB}" name="Dept280" dataDxfId="6"/>
    <tableColumn id="283" xr3:uid="{0B2495BD-684F-4CDC-BDD7-6675B34299C6}" name="Dept281" dataDxfId="5"/>
    <tableColumn id="284" xr3:uid="{F7C502FC-584F-47FE-B4A7-1CAF1D0A375F}" name="Dept282" dataDxfId="4"/>
    <tableColumn id="285" xr3:uid="{E54242C6-BDC1-4474-BB74-1E8067CD4021}" name="Dept283" dataDxfId="3"/>
    <tableColumn id="286" xr3:uid="{EC4EE679-E4E4-4304-ADA9-6A499B203E69}" name="Dept284" dataDxfId="2"/>
    <tableColumn id="287" xr3:uid="{32613097-24A3-42D5-8FC5-744CEE061E1F}" name="Dept285" dataDxfId="1"/>
    <tableColumn id="288" xr3:uid="{8C140CC2-5DD2-4CA6-A516-C81B0CF0C9A4}" name="Dept286"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 dT="2024-04-02T20:50:37.81" personId="{83693CD6-BBFC-48E3-8297-562B4152901F}" id="{E383146E-4B39-4D69-84C8-D841366A7929}">
    <text>Note: Interim/Temporary roles must be coded as 2b or 2c - extension.</text>
  </threadedComment>
  <threadedComment ref="K7" dT="2024-04-02T20:53:11.79" personId="{83693CD6-BBFC-48E3-8297-562B4152901F}" id="{8851FB90-4F5B-4D73-95D5-E215E7228069}">
    <text>Note: Interim/Temporary roles must be coded as 2b or 2c - extension.</text>
  </threadedComment>
  <threadedComment ref="E21" dT="2020-09-02T17:12:54.54" personId="{93F46347-A796-4467-A715-30111EDBE09D}" id="{8DBC92CD-B50E-485B-936C-0014508FEA65}">
    <text>Sources beginning with 201, 211, 221</text>
  </threadedComment>
  <threadedComment ref="F21" dT="2020-09-02T17:13:23.63" personId="{93F46347-A796-4467-A715-30111EDBE09D}" id="{82C26C87-F052-42BD-94C3-CDBF70012825}">
    <text>Sources beginning with 271</text>
  </threadedComment>
  <threadedComment ref="G21" dT="2020-09-02T17:14:02.86" personId="{93F46347-A796-4467-A715-30111EDBE09D}" id="{EABE6DED-AA84-4F83-9AD9-A88AA09F09C9}">
    <text>Sources beginning with 252</text>
  </threadedComment>
  <threadedComment ref="H21" dT="2020-09-02T17:14:25.23" personId="{93F46347-A796-4467-A715-30111EDBE09D}" id="{15B0336B-9214-4D85-81C9-144614108CAD}">
    <text>All other fund sources, including clinical</text>
  </threadedComment>
  <threadedComment ref="E32" dT="2020-09-02T17:15:23.54" personId="{93F46347-A796-4467-A715-30111EDBE09D}" id="{64A42A5E-67D4-4D30-BEDD-B43CCFC30F08}">
    <text>Sources beginning with 201, 211, 221</text>
  </threadedComment>
  <threadedComment ref="F32" dT="2020-09-02T17:15:39.74" personId="{93F46347-A796-4467-A715-30111EDBE09D}" id="{97CAC2FC-7136-4CFA-865E-35BC163B32B0}">
    <text>Sources beginning with 271</text>
  </threadedComment>
  <threadedComment ref="G32" dT="2020-09-02T17:15:55.62" personId="{93F46347-A796-4467-A715-30111EDBE09D}" id="{94165143-7905-4B35-8DC2-0F7FB1D5F9DF}">
    <text>Sources beginning with 252</text>
  </threadedComment>
  <threadedComment ref="H32" dT="2020-09-02T17:16:20.97" personId="{93F46347-A796-4467-A715-30111EDBE09D}" id="{CB819B62-6469-4747-83FA-799384627CC7}">
    <text>All other fund sources, including clinical</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tarheelreports.unc.edu/" TargetMode="External"/><Relationship Id="rId7" Type="http://schemas.openxmlformats.org/officeDocument/2006/relationships/vmlDrawing" Target="../drawings/vmlDrawing1.vml"/><Relationship Id="rId2" Type="http://schemas.openxmlformats.org/officeDocument/2006/relationships/hyperlink" Target="https://hr.unc.edu/employees/policies/ehra-non-faculty-policies/salary-structure/" TargetMode="External"/><Relationship Id="rId1" Type="http://schemas.openxmlformats.org/officeDocument/2006/relationships/hyperlink" Target="https://hr.unc.edu/academic-personnel/compensation/" TargetMode="External"/><Relationship Id="rId6" Type="http://schemas.openxmlformats.org/officeDocument/2006/relationships/drawing" Target="../drawings/drawing1.xml"/><Relationship Id="rId11" Type="http://schemas.microsoft.com/office/2017/10/relationships/threadedComment" Target="../threadedComments/threadedComment1.xml"/><Relationship Id="rId5" Type="http://schemas.openxmlformats.org/officeDocument/2006/relationships/printerSettings" Target="../printerSettings/printerSettings1.bin"/><Relationship Id="rId10" Type="http://schemas.openxmlformats.org/officeDocument/2006/relationships/comments" Target="../comments1.xml"/><Relationship Id="rId4" Type="http://schemas.openxmlformats.org/officeDocument/2006/relationships/hyperlink" Target="mailto:ehracomp@unc.edu" TargetMode="Externa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r.unc.edu/employees/policies/ehra-non-faculty-policies/salary-structure/" TargetMode="External"/><Relationship Id="rId1" Type="http://schemas.openxmlformats.org/officeDocument/2006/relationships/hyperlink" Target="https://tarheelreports.unc.edu/"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82D25-06B9-42CD-B407-DEDAC35CB5CB}">
  <sheetPr codeName="Sheet1">
    <pageSetUpPr fitToPage="1"/>
  </sheetPr>
  <dimension ref="A1:N132"/>
  <sheetViews>
    <sheetView showGridLines="0" tabSelected="1" zoomScaleNormal="100" zoomScaleSheetLayoutView="90" workbookViewId="0">
      <selection activeCell="D1" sqref="D1:G1"/>
    </sheetView>
  </sheetViews>
  <sheetFormatPr defaultColWidth="8.7109375" defaultRowHeight="16.5" x14ac:dyDescent="0.3"/>
  <cols>
    <col min="1" max="1" width="3.7109375" style="2" customWidth="1"/>
    <col min="2" max="2" width="14.42578125" style="3" customWidth="1"/>
    <col min="3" max="3" width="18" style="3" customWidth="1"/>
    <col min="4" max="4" width="11.5703125" style="2" customWidth="1"/>
    <col min="5" max="9" width="10.7109375" style="2" customWidth="1"/>
    <col min="10" max="10" width="25.42578125" style="2" customWidth="1"/>
    <col min="11" max="11" width="22" style="2" customWidth="1"/>
    <col min="12" max="12" width="35.140625" style="2" customWidth="1"/>
    <col min="13" max="16" width="17.28515625" style="2" customWidth="1"/>
    <col min="17" max="16383" width="8.7109375" style="2" customWidth="1"/>
    <col min="16384" max="16384" width="8.7109375" style="2"/>
  </cols>
  <sheetData>
    <row r="1" spans="1:14" ht="21.75" customHeight="1" x14ac:dyDescent="0.3">
      <c r="A1" s="336" t="s">
        <v>0</v>
      </c>
      <c r="B1" s="304"/>
      <c r="C1" s="304"/>
      <c r="D1" s="337" t="s">
        <v>1</v>
      </c>
      <c r="E1" s="338"/>
      <c r="F1" s="338"/>
      <c r="G1" s="339"/>
      <c r="H1" s="341" t="s">
        <v>2</v>
      </c>
      <c r="I1" s="304"/>
      <c r="J1" s="25" t="s">
        <v>3</v>
      </c>
      <c r="K1" s="125" t="s">
        <v>1429</v>
      </c>
      <c r="L1" s="34" t="s">
        <v>4</v>
      </c>
    </row>
    <row r="2" spans="1:14" ht="21.75" customHeight="1" x14ac:dyDescent="0.3">
      <c r="A2" s="163" t="s">
        <v>1431</v>
      </c>
      <c r="B2" s="340"/>
      <c r="C2" s="164"/>
      <c r="D2" s="344" t="s">
        <v>4</v>
      </c>
      <c r="E2" s="344"/>
      <c r="F2" s="344"/>
      <c r="G2" s="346"/>
      <c r="H2" s="207" t="s">
        <v>5</v>
      </c>
      <c r="I2" s="164"/>
      <c r="J2" s="164"/>
      <c r="K2" s="342" t="s">
        <v>4</v>
      </c>
      <c r="L2" s="343"/>
    </row>
    <row r="3" spans="1:14" ht="21.75" customHeight="1" x14ac:dyDescent="0.3">
      <c r="A3" s="163" t="s">
        <v>7</v>
      </c>
      <c r="B3" s="340"/>
      <c r="C3" s="164"/>
      <c r="D3" s="225" t="s">
        <v>4</v>
      </c>
      <c r="E3" s="225"/>
      <c r="F3" s="225"/>
      <c r="G3" s="225"/>
      <c r="H3" s="207" t="s">
        <v>8</v>
      </c>
      <c r="I3" s="164"/>
      <c r="J3" s="164"/>
      <c r="K3" s="344" t="s">
        <v>4</v>
      </c>
      <c r="L3" s="345"/>
    </row>
    <row r="4" spans="1:14" ht="21.75" customHeight="1" x14ac:dyDescent="0.3">
      <c r="A4" s="163" t="s">
        <v>9</v>
      </c>
      <c r="B4" s="340"/>
      <c r="C4" s="164"/>
      <c r="D4" s="344" t="s">
        <v>4</v>
      </c>
      <c r="E4" s="344"/>
      <c r="F4" s="344"/>
      <c r="G4" s="346"/>
      <c r="H4" s="207" t="s">
        <v>10</v>
      </c>
      <c r="I4" s="164"/>
      <c r="J4" s="164"/>
      <c r="K4" s="344" t="s">
        <v>4</v>
      </c>
      <c r="L4" s="345"/>
    </row>
    <row r="5" spans="1:14" ht="21.75" customHeight="1" x14ac:dyDescent="0.3">
      <c r="A5" s="163" t="s">
        <v>11</v>
      </c>
      <c r="B5" s="164"/>
      <c r="C5" s="164"/>
      <c r="D5" s="208" t="s">
        <v>1424</v>
      </c>
      <c r="E5" s="236"/>
      <c r="F5" s="236"/>
      <c r="G5" s="237"/>
      <c r="H5" s="207" t="s">
        <v>12</v>
      </c>
      <c r="I5" s="164"/>
      <c r="J5" s="164"/>
      <c r="K5" s="208" t="s">
        <v>1425</v>
      </c>
      <c r="L5" s="209"/>
    </row>
    <row r="6" spans="1:14" ht="21.75" customHeight="1" x14ac:dyDescent="0.3">
      <c r="A6" s="255" t="s">
        <v>13</v>
      </c>
      <c r="B6" s="256"/>
      <c r="C6" s="256"/>
      <c r="D6" s="257" t="s">
        <v>4</v>
      </c>
      <c r="E6" s="165"/>
      <c r="F6" s="165"/>
      <c r="G6" s="258"/>
      <c r="H6" s="207" t="s">
        <v>14</v>
      </c>
      <c r="I6" s="164"/>
      <c r="J6" s="164"/>
      <c r="K6" s="165" t="s">
        <v>4</v>
      </c>
      <c r="L6" s="193"/>
      <c r="N6" s="69"/>
    </row>
    <row r="7" spans="1:14" ht="21.75" customHeight="1" x14ac:dyDescent="0.3">
      <c r="A7" s="198" t="s">
        <v>15</v>
      </c>
      <c r="B7" s="199"/>
      <c r="C7" s="199"/>
      <c r="D7" s="200" t="s">
        <v>16</v>
      </c>
      <c r="E7" s="201"/>
      <c r="F7" s="201"/>
      <c r="G7" s="201"/>
      <c r="H7" s="202" t="s">
        <v>17</v>
      </c>
      <c r="I7" s="203"/>
      <c r="J7" s="204"/>
      <c r="K7" s="205" t="s">
        <v>16</v>
      </c>
      <c r="L7" s="206"/>
      <c r="N7" s="69"/>
    </row>
    <row r="8" spans="1:14" ht="21.75" customHeight="1" x14ac:dyDescent="0.3">
      <c r="A8" s="163" t="s">
        <v>18</v>
      </c>
      <c r="B8" s="164"/>
      <c r="C8" s="164"/>
      <c r="D8" s="240" t="s">
        <v>19</v>
      </c>
      <c r="E8" s="241"/>
      <c r="F8" s="238" t="s">
        <v>1426</v>
      </c>
      <c r="G8" s="239"/>
      <c r="H8" s="207" t="s">
        <v>20</v>
      </c>
      <c r="I8" s="164"/>
      <c r="J8" s="164"/>
      <c r="K8" s="158" t="s">
        <v>19</v>
      </c>
      <c r="L8" s="159" t="s">
        <v>1422</v>
      </c>
    </row>
    <row r="9" spans="1:14" ht="21.75" customHeight="1" x14ac:dyDescent="0.3">
      <c r="A9" s="253" t="s">
        <v>21</v>
      </c>
      <c r="B9" s="254"/>
      <c r="C9" s="249"/>
      <c r="D9" s="227" t="s">
        <v>1430</v>
      </c>
      <c r="E9" s="225"/>
      <c r="F9" s="225"/>
      <c r="G9" s="228"/>
      <c r="H9" s="248" t="s">
        <v>22</v>
      </c>
      <c r="I9" s="249"/>
      <c r="J9" s="249"/>
      <c r="K9" s="225" t="s">
        <v>4</v>
      </c>
      <c r="L9" s="226"/>
    </row>
    <row r="10" spans="1:14" ht="21.75" customHeight="1" x14ac:dyDescent="0.3">
      <c r="A10" s="163" t="s">
        <v>23</v>
      </c>
      <c r="B10" s="164"/>
      <c r="C10" s="164"/>
      <c r="D10" s="165" t="s">
        <v>4</v>
      </c>
      <c r="E10" s="166"/>
      <c r="F10" s="166"/>
      <c r="G10" s="166"/>
      <c r="H10" s="166"/>
      <c r="I10" s="166"/>
      <c r="J10" s="166"/>
      <c r="K10" s="166"/>
      <c r="L10" s="167"/>
    </row>
    <row r="11" spans="1:14" ht="21.75" customHeight="1" thickBot="1" x14ac:dyDescent="0.35">
      <c r="A11" s="242" t="s">
        <v>24</v>
      </c>
      <c r="B11" s="243"/>
      <c r="C11" s="243"/>
      <c r="D11" s="243"/>
      <c r="E11" s="243"/>
      <c r="F11" s="244" t="s">
        <v>4</v>
      </c>
      <c r="G11" s="245"/>
      <c r="H11" s="246" t="s">
        <v>25</v>
      </c>
      <c r="I11" s="247"/>
      <c r="J11" s="79" t="s">
        <v>1357</v>
      </c>
      <c r="K11" s="68" t="s">
        <v>26</v>
      </c>
      <c r="L11" s="78" t="s">
        <v>1423</v>
      </c>
      <c r="N11" s="69"/>
    </row>
    <row r="12" spans="1:14" ht="21.75" customHeight="1" x14ac:dyDescent="0.3">
      <c r="A12" s="216" t="s">
        <v>27</v>
      </c>
      <c r="B12" s="217"/>
      <c r="C12" s="218"/>
      <c r="D12" s="22">
        <v>0</v>
      </c>
      <c r="E12" s="229" t="s">
        <v>28</v>
      </c>
      <c r="F12" s="230"/>
      <c r="G12" s="230"/>
      <c r="H12" s="230"/>
      <c r="I12" s="230"/>
      <c r="J12" s="230"/>
      <c r="K12" s="230"/>
      <c r="L12" s="231"/>
    </row>
    <row r="13" spans="1:14" ht="21.75" customHeight="1" x14ac:dyDescent="0.3">
      <c r="A13" s="216" t="s">
        <v>29</v>
      </c>
      <c r="B13" s="217"/>
      <c r="C13" s="218"/>
      <c r="D13" s="22">
        <v>0</v>
      </c>
      <c r="E13" s="229" t="s">
        <v>30</v>
      </c>
      <c r="F13" s="230"/>
      <c r="G13" s="230"/>
      <c r="H13" s="230"/>
      <c r="I13" s="230"/>
      <c r="J13" s="230"/>
      <c r="K13" s="230"/>
      <c r="L13" s="231"/>
    </row>
    <row r="14" spans="1:14" ht="21.75" customHeight="1" thickBot="1" x14ac:dyDescent="0.35">
      <c r="A14" s="216" t="s">
        <v>31</v>
      </c>
      <c r="B14" s="217"/>
      <c r="C14" s="218"/>
      <c r="D14" s="11">
        <f>D12+D13</f>
        <v>0</v>
      </c>
      <c r="E14" s="219"/>
      <c r="F14" s="218"/>
      <c r="G14" s="218"/>
      <c r="H14" s="218"/>
      <c r="I14" s="218"/>
      <c r="J14" s="218"/>
      <c r="K14" s="218"/>
      <c r="L14" s="220"/>
    </row>
    <row r="15" spans="1:14" ht="21.75" customHeight="1" thickTop="1" thickBot="1" x14ac:dyDescent="0.35">
      <c r="A15" s="222"/>
      <c r="B15" s="223"/>
      <c r="C15" s="223"/>
      <c r="D15" s="223"/>
      <c r="E15" s="223"/>
      <c r="F15" s="223"/>
      <c r="G15" s="223"/>
      <c r="H15" s="223"/>
      <c r="I15" s="223"/>
      <c r="J15" s="223"/>
      <c r="K15" s="223"/>
      <c r="L15" s="224"/>
    </row>
    <row r="16" spans="1:14" ht="21.75" customHeight="1" x14ac:dyDescent="0.3">
      <c r="A16" s="194" t="s">
        <v>32</v>
      </c>
      <c r="B16" s="195"/>
      <c r="C16" s="195"/>
      <c r="D16" s="56">
        <v>0</v>
      </c>
      <c r="E16" s="251" t="s">
        <v>33</v>
      </c>
      <c r="F16" s="252"/>
      <c r="G16" s="252"/>
      <c r="H16" s="252"/>
      <c r="I16" s="252"/>
      <c r="J16" s="21"/>
      <c r="K16" s="4" t="s">
        <v>34</v>
      </c>
      <c r="L16" s="19">
        <f>IFERROR((D16-D12)/D12,0)</f>
        <v>0</v>
      </c>
    </row>
    <row r="17" spans="1:12" ht="21.75" customHeight="1" x14ac:dyDescent="0.3">
      <c r="A17" s="194" t="s">
        <v>35</v>
      </c>
      <c r="B17" s="169"/>
      <c r="C17" s="169"/>
      <c r="D17" s="26">
        <v>0</v>
      </c>
      <c r="E17" s="181"/>
      <c r="F17" s="169"/>
      <c r="G17" s="169"/>
      <c r="H17" s="169"/>
      <c r="I17" s="169"/>
      <c r="J17" s="57"/>
      <c r="K17" s="58" t="s">
        <v>36</v>
      </c>
      <c r="L17" s="15">
        <f>D16-D12</f>
        <v>0</v>
      </c>
    </row>
    <row r="18" spans="1:12" ht="21.75" customHeight="1" x14ac:dyDescent="0.3">
      <c r="A18" s="221"/>
      <c r="B18" s="169"/>
      <c r="C18" s="169"/>
      <c r="D18" s="169"/>
      <c r="E18" s="169"/>
      <c r="F18" s="169"/>
      <c r="G18" s="169"/>
      <c r="H18" s="169"/>
      <c r="I18" s="169"/>
      <c r="J18" s="57"/>
      <c r="K18" s="58" t="s">
        <v>37</v>
      </c>
      <c r="L18" s="15">
        <f>D17-D13</f>
        <v>0</v>
      </c>
    </row>
    <row r="19" spans="1:12" ht="21.75" customHeight="1" thickBot="1" x14ac:dyDescent="0.35">
      <c r="A19" s="194" t="s">
        <v>38</v>
      </c>
      <c r="B19" s="195"/>
      <c r="C19" s="195"/>
      <c r="D19" s="5">
        <f>D16+D17</f>
        <v>0</v>
      </c>
      <c r="E19" s="250"/>
      <c r="F19" s="169"/>
      <c r="G19" s="169"/>
      <c r="H19" s="169"/>
      <c r="I19" s="169"/>
      <c r="J19" s="57"/>
      <c r="K19" s="58" t="s">
        <v>39</v>
      </c>
      <c r="L19" s="20">
        <f>IFERROR((D19-D14)/D14,0)</f>
        <v>0</v>
      </c>
    </row>
    <row r="20" spans="1:12" ht="21.75" customHeight="1" thickTop="1" x14ac:dyDescent="0.3">
      <c r="A20" s="180"/>
      <c r="B20" s="169"/>
      <c r="C20" s="169"/>
      <c r="D20" s="169"/>
      <c r="E20" s="169"/>
      <c r="F20" s="169"/>
      <c r="G20" s="169"/>
      <c r="H20" s="169"/>
      <c r="I20" s="169"/>
      <c r="J20" s="169"/>
      <c r="K20" s="169"/>
      <c r="L20" s="196"/>
    </row>
    <row r="21" spans="1:12" ht="21.75" customHeight="1" x14ac:dyDescent="0.3">
      <c r="A21" s="194" t="s">
        <v>40</v>
      </c>
      <c r="B21" s="195"/>
      <c r="C21" s="195"/>
      <c r="D21" s="195"/>
      <c r="E21" s="59" t="s">
        <v>41</v>
      </c>
      <c r="F21" s="59" t="s">
        <v>42</v>
      </c>
      <c r="G21" s="59" t="s">
        <v>43</v>
      </c>
      <c r="H21" s="59" t="s">
        <v>44</v>
      </c>
      <c r="I21" s="59" t="s">
        <v>45</v>
      </c>
      <c r="J21" s="8"/>
      <c r="K21" s="7"/>
      <c r="L21" s="33"/>
    </row>
    <row r="22" spans="1:12" ht="21.75" customHeight="1" x14ac:dyDescent="0.3">
      <c r="A22" s="197" t="s">
        <v>46</v>
      </c>
      <c r="B22" s="171"/>
      <c r="C22" s="171"/>
      <c r="D22" s="171"/>
      <c r="E22" s="23"/>
      <c r="F22" s="23"/>
      <c r="G22" s="23"/>
      <c r="H22" s="23"/>
      <c r="I22" s="6">
        <f>SUM(E22:H22)</f>
        <v>0</v>
      </c>
      <c r="J22" s="44" t="str">
        <f>IF(D16-I22=0,"","CHECK $ AMOUNTS")</f>
        <v/>
      </c>
      <c r="K22" s="39" t="s">
        <v>41</v>
      </c>
      <c r="L22" s="36">
        <f>E22+E23</f>
        <v>0</v>
      </c>
    </row>
    <row r="23" spans="1:12" ht="21.75" customHeight="1" x14ac:dyDescent="0.3">
      <c r="A23" s="197" t="s">
        <v>47</v>
      </c>
      <c r="B23" s="171"/>
      <c r="C23" s="171"/>
      <c r="D23" s="171"/>
      <c r="E23" s="23"/>
      <c r="F23" s="23"/>
      <c r="G23" s="23"/>
      <c r="H23" s="23"/>
      <c r="I23" s="6">
        <f>SUM(E23:H23)</f>
        <v>0</v>
      </c>
      <c r="J23" s="44" t="str">
        <f>IF(D17-I23=0,"","CHECK $ AMOUNTS")</f>
        <v/>
      </c>
      <c r="K23" s="40" t="s">
        <v>48</v>
      </c>
      <c r="L23" s="37">
        <f>I22+I23-L22</f>
        <v>0</v>
      </c>
    </row>
    <row r="24" spans="1:12" ht="21.75" customHeight="1" thickBot="1" x14ac:dyDescent="0.35">
      <c r="A24" s="180"/>
      <c r="B24" s="181"/>
      <c r="C24" s="169"/>
      <c r="D24" s="169"/>
      <c r="E24" s="7">
        <f>E22+E23</f>
        <v>0</v>
      </c>
      <c r="F24" s="7">
        <f>F22+F23</f>
        <v>0</v>
      </c>
      <c r="G24" s="7">
        <f>G22+G23</f>
        <v>0</v>
      </c>
      <c r="H24" s="7">
        <f>H22+H23</f>
        <v>0</v>
      </c>
      <c r="I24" s="7">
        <f>I22+I23</f>
        <v>0</v>
      </c>
      <c r="J24" s="60" t="str">
        <f>IF(D19-L24=0,"","CHECK $ AMOUNTS &amp; TOTAL")</f>
        <v/>
      </c>
      <c r="K24" s="41" t="s">
        <v>45</v>
      </c>
      <c r="L24" s="38">
        <f>SUM(L22:L23)</f>
        <v>0</v>
      </c>
    </row>
    <row r="25" spans="1:12" ht="21.75" customHeight="1" thickTop="1" thickBot="1" x14ac:dyDescent="0.35">
      <c r="A25" s="194" t="s">
        <v>49</v>
      </c>
      <c r="B25" s="195"/>
      <c r="C25" s="195"/>
      <c r="D25" s="61" t="s">
        <v>50</v>
      </c>
      <c r="E25" s="14">
        <f>IFERROR(E24/$D19,0)</f>
        <v>0</v>
      </c>
      <c r="F25" s="14">
        <f>IFERROR(F24/$D19,0)</f>
        <v>0</v>
      </c>
      <c r="G25" s="14">
        <f>IFERROR(G24/$D19,0)</f>
        <v>0</v>
      </c>
      <c r="H25" s="14">
        <f>IFERROR(H24/$D19,0)</f>
        <v>0</v>
      </c>
      <c r="I25" s="14">
        <f>SUM(E25:H25)</f>
        <v>0</v>
      </c>
      <c r="J25" s="45" t="str">
        <f>IF(I25=100%,"","% MUST equal 100%")</f>
        <v>% MUST equal 100%</v>
      </c>
      <c r="K25" s="43"/>
      <c r="L25" s="42" t="str">
        <f>""&amp;IF(F24&gt;0,F21,"")&amp;"/ "&amp;IF(G24&gt;0,G21,"")&amp;"/"&amp;IF(H24&gt;0,H21,"")</f>
        <v>/ /</v>
      </c>
    </row>
    <row r="26" spans="1:12" ht="21.75" customHeight="1" thickBot="1" x14ac:dyDescent="0.35">
      <c r="A26" s="172"/>
      <c r="B26" s="173"/>
      <c r="C26" s="173"/>
      <c r="D26" s="173"/>
      <c r="E26" s="173"/>
      <c r="F26" s="173"/>
      <c r="G26" s="173"/>
      <c r="H26" s="173"/>
      <c r="I26" s="173"/>
      <c r="J26" s="173"/>
      <c r="K26" s="173"/>
      <c r="L26" s="174"/>
    </row>
    <row r="27" spans="1:12" ht="21.75" customHeight="1" x14ac:dyDescent="0.3">
      <c r="A27" s="184" t="s">
        <v>51</v>
      </c>
      <c r="B27" s="185"/>
      <c r="C27" s="185"/>
      <c r="D27" s="24">
        <v>0</v>
      </c>
      <c r="E27" s="233"/>
      <c r="F27" s="234"/>
      <c r="G27" s="234"/>
      <c r="H27" s="234"/>
      <c r="I27" s="234"/>
      <c r="J27" s="62"/>
      <c r="K27" s="63" t="s">
        <v>52</v>
      </c>
      <c r="L27" s="17">
        <f>IFERROR((D27-D16)/D16,0)</f>
        <v>0</v>
      </c>
    </row>
    <row r="28" spans="1:12" ht="21.75" customHeight="1" x14ac:dyDescent="0.3">
      <c r="A28" s="168" t="s">
        <v>53</v>
      </c>
      <c r="B28" s="169"/>
      <c r="C28" s="169"/>
      <c r="D28" s="145">
        <v>0</v>
      </c>
      <c r="E28" s="62"/>
      <c r="F28" s="210" t="s">
        <v>54</v>
      </c>
      <c r="G28" s="211"/>
      <c r="H28" s="211"/>
      <c r="I28" s="211"/>
      <c r="J28" s="62"/>
      <c r="K28" s="63" t="s">
        <v>55</v>
      </c>
      <c r="L28" s="16">
        <f>D27-D16</f>
        <v>0</v>
      </c>
    </row>
    <row r="29" spans="1:12" ht="21.75" customHeight="1" x14ac:dyDescent="0.3">
      <c r="A29" s="235"/>
      <c r="B29" s="169"/>
      <c r="C29" s="169"/>
      <c r="D29" s="169"/>
      <c r="E29" s="169"/>
      <c r="F29" s="169"/>
      <c r="G29" s="169"/>
      <c r="H29" s="169"/>
      <c r="I29" s="169"/>
      <c r="J29" s="62"/>
      <c r="K29" s="63" t="s">
        <v>56</v>
      </c>
      <c r="L29" s="16">
        <f>D28-D17</f>
        <v>0</v>
      </c>
    </row>
    <row r="30" spans="1:12" ht="21.75" customHeight="1" thickBot="1" x14ac:dyDescent="0.35">
      <c r="A30" s="168" t="s">
        <v>57</v>
      </c>
      <c r="B30" s="215"/>
      <c r="C30" s="215"/>
      <c r="D30" s="31">
        <f>D27+D28</f>
        <v>0</v>
      </c>
      <c r="E30" s="212"/>
      <c r="F30" s="213"/>
      <c r="G30" s="213"/>
      <c r="H30" s="213"/>
      <c r="I30" s="213"/>
      <c r="J30" s="62"/>
      <c r="K30" s="63" t="s">
        <v>39</v>
      </c>
      <c r="L30" s="18">
        <f>IFERROR((D30-D19)/D19,0)</f>
        <v>0</v>
      </c>
    </row>
    <row r="31" spans="1:12" ht="21.75" customHeight="1" thickTop="1" x14ac:dyDescent="0.3">
      <c r="A31" s="214"/>
      <c r="B31" s="213"/>
      <c r="C31" s="213"/>
      <c r="D31" s="213"/>
      <c r="E31" s="213"/>
      <c r="F31" s="213"/>
      <c r="G31" s="213"/>
      <c r="H31" s="213"/>
      <c r="I31" s="213"/>
      <c r="J31" s="213"/>
      <c r="K31" s="213"/>
      <c r="L31" s="232"/>
    </row>
    <row r="32" spans="1:12" ht="21.75" customHeight="1" x14ac:dyDescent="0.3">
      <c r="A32" s="168" t="s">
        <v>58</v>
      </c>
      <c r="B32" s="215"/>
      <c r="C32" s="215"/>
      <c r="D32" s="215"/>
      <c r="E32" s="64" t="s">
        <v>41</v>
      </c>
      <c r="F32" s="64" t="s">
        <v>42</v>
      </c>
      <c r="G32" s="64" t="s">
        <v>43</v>
      </c>
      <c r="H32" s="64" t="s">
        <v>44</v>
      </c>
      <c r="I32" s="64" t="s">
        <v>45</v>
      </c>
      <c r="J32" s="62"/>
      <c r="K32" s="62"/>
      <c r="L32" s="35"/>
    </row>
    <row r="33" spans="1:14" ht="21.75" customHeight="1" x14ac:dyDescent="0.3">
      <c r="A33" s="170" t="s">
        <v>59</v>
      </c>
      <c r="B33" s="171"/>
      <c r="C33" s="171"/>
      <c r="D33" s="171"/>
      <c r="E33" s="24"/>
      <c r="F33" s="24"/>
      <c r="G33" s="24"/>
      <c r="H33" s="24"/>
      <c r="I33" s="12">
        <f>SUM(E33:H33)</f>
        <v>0</v>
      </c>
      <c r="J33" s="53" t="str">
        <f>IF(D27-I33=0,"","CHECK $ AMOUNTS")</f>
        <v/>
      </c>
      <c r="K33" s="49" t="s">
        <v>41</v>
      </c>
      <c r="L33" s="46">
        <f>E33+E34</f>
        <v>0</v>
      </c>
    </row>
    <row r="34" spans="1:14" ht="21.75" customHeight="1" x14ac:dyDescent="0.3">
      <c r="A34" s="170" t="s">
        <v>60</v>
      </c>
      <c r="B34" s="171"/>
      <c r="C34" s="171"/>
      <c r="D34" s="171"/>
      <c r="E34" s="24"/>
      <c r="F34" s="24"/>
      <c r="G34" s="24"/>
      <c r="H34" s="24"/>
      <c r="I34" s="12">
        <f>SUM(E34:H34)</f>
        <v>0</v>
      </c>
      <c r="J34" s="53" t="str">
        <f>IF(D28-I34=0,"","CHECK $ AMOUNTS")</f>
        <v/>
      </c>
      <c r="K34" s="50" t="s">
        <v>48</v>
      </c>
      <c r="L34" s="47">
        <f>I33+I34-L33</f>
        <v>0</v>
      </c>
    </row>
    <row r="35" spans="1:14" ht="21.75" customHeight="1" thickBot="1" x14ac:dyDescent="0.35">
      <c r="A35" s="214"/>
      <c r="B35" s="213"/>
      <c r="C35" s="213"/>
      <c r="D35" s="213"/>
      <c r="E35" s="13">
        <f>SUM(E33:E34)</f>
        <v>0</v>
      </c>
      <c r="F35" s="13">
        <f>SUM(F33:F34)</f>
        <v>0</v>
      </c>
      <c r="G35" s="13">
        <f>SUM(G33:G34)</f>
        <v>0</v>
      </c>
      <c r="H35" s="13">
        <f>SUM(H33:H34)</f>
        <v>0</v>
      </c>
      <c r="I35" s="13">
        <f>SUM(I33:I34)</f>
        <v>0</v>
      </c>
      <c r="J35" s="65" t="str">
        <f>IF(D30-L35=0,"","CHECK $ AMOUNTS &amp; TOTAL")</f>
        <v/>
      </c>
      <c r="K35" s="51" t="s">
        <v>45</v>
      </c>
      <c r="L35" s="48">
        <f>SUM(L33:L34)</f>
        <v>0</v>
      </c>
    </row>
    <row r="36" spans="1:14" ht="21.75" customHeight="1" thickTop="1" thickBot="1" x14ac:dyDescent="0.35">
      <c r="A36" s="168" t="s">
        <v>61</v>
      </c>
      <c r="B36" s="215"/>
      <c r="C36" s="215"/>
      <c r="D36" s="154" t="s">
        <v>50</v>
      </c>
      <c r="E36" s="155">
        <f>IFERROR(E35/$D30,0)</f>
        <v>0</v>
      </c>
      <c r="F36" s="155">
        <f>IFERROR(F35/$D30,0)</f>
        <v>0</v>
      </c>
      <c r="G36" s="155">
        <f>IFERROR(G35/$D30,0)</f>
        <v>0</v>
      </c>
      <c r="H36" s="155">
        <f>IFERROR(H35/$D30,0)</f>
        <v>0</v>
      </c>
      <c r="I36" s="155">
        <f>SUM(E36:H36)</f>
        <v>0</v>
      </c>
      <c r="J36" s="53" t="str">
        <f>IF(I36=100%,"","% MUST equal 100%")</f>
        <v>% MUST equal 100%</v>
      </c>
      <c r="K36" s="62"/>
      <c r="L36" s="52" t="str">
        <f>""&amp;IF(F35&gt;0,F32,"")&amp;"/ "&amp;IF(G35&gt;0,G32,"")&amp;"/"&amp;IF(H35&gt;0,H32,"")</f>
        <v>/ /</v>
      </c>
    </row>
    <row r="37" spans="1:14" ht="21.75" customHeight="1" thickBot="1" x14ac:dyDescent="0.35">
      <c r="A37" s="186"/>
      <c r="B37" s="187"/>
      <c r="C37" s="187"/>
      <c r="D37" s="187"/>
      <c r="E37" s="187"/>
      <c r="F37" s="187"/>
      <c r="G37" s="187"/>
      <c r="H37" s="187"/>
      <c r="I37" s="187"/>
      <c r="J37" s="187"/>
      <c r="K37" s="187"/>
      <c r="L37" s="188"/>
    </row>
    <row r="38" spans="1:14" ht="21.75" customHeight="1" x14ac:dyDescent="0.3">
      <c r="A38" s="191" t="s">
        <v>64</v>
      </c>
      <c r="B38" s="192"/>
      <c r="C38" s="156">
        <v>0</v>
      </c>
      <c r="D38" s="259" t="s">
        <v>66</v>
      </c>
      <c r="E38" s="259"/>
      <c r="F38" s="189">
        <v>0</v>
      </c>
      <c r="G38" s="190"/>
      <c r="H38" s="179" t="s">
        <v>1434</v>
      </c>
      <c r="I38" s="179"/>
      <c r="J38" s="156">
        <v>0</v>
      </c>
      <c r="K38" s="182" t="s">
        <v>2121</v>
      </c>
      <c r="L38" s="183"/>
    </row>
    <row r="39" spans="1:14" ht="21.75" customHeight="1" thickBot="1" x14ac:dyDescent="0.35">
      <c r="A39" s="175" t="s">
        <v>70</v>
      </c>
      <c r="B39" s="176"/>
      <c r="C39" s="149">
        <f>(F38-C38)*0.5+C38</f>
        <v>0</v>
      </c>
      <c r="D39" s="177" t="s">
        <v>1432</v>
      </c>
      <c r="E39" s="176"/>
      <c r="F39" s="178">
        <f>(F38-C38)*0.75+C38</f>
        <v>0</v>
      </c>
      <c r="G39" s="178">
        <f>(J38-G38)*0.5+G38</f>
        <v>0</v>
      </c>
      <c r="H39" s="177" t="s">
        <v>1433</v>
      </c>
      <c r="I39" s="177"/>
      <c r="J39" s="151">
        <v>0</v>
      </c>
      <c r="K39" s="150" t="s">
        <v>1435</v>
      </c>
      <c r="L39" s="152" t="e">
        <f>D27/J39</f>
        <v>#DIV/0!</v>
      </c>
    </row>
    <row r="40" spans="1:14" ht="21.75" customHeight="1" x14ac:dyDescent="0.3">
      <c r="A40" s="303" t="s">
        <v>62</v>
      </c>
      <c r="B40" s="304"/>
      <c r="C40" s="304"/>
      <c r="D40" s="304"/>
      <c r="E40" s="304"/>
      <c r="F40" s="304"/>
      <c r="G40" s="304"/>
      <c r="H40" s="304"/>
      <c r="I40" s="304"/>
      <c r="J40" s="304"/>
      <c r="K40" s="304"/>
      <c r="L40" s="130">
        <f>IFERROR((D30-D14)/D14,0)</f>
        <v>0</v>
      </c>
    </row>
    <row r="41" spans="1:14" ht="21.75" customHeight="1" x14ac:dyDescent="0.3">
      <c r="A41" s="305" t="s">
        <v>63</v>
      </c>
      <c r="B41" s="306"/>
      <c r="C41" s="306"/>
      <c r="D41" s="306"/>
      <c r="E41" s="306"/>
      <c r="F41" s="306"/>
      <c r="G41" s="306"/>
      <c r="H41" s="306"/>
      <c r="I41" s="306"/>
      <c r="J41" s="306"/>
      <c r="K41" s="306"/>
      <c r="L41" s="126">
        <f>D30-D14</f>
        <v>0</v>
      </c>
    </row>
    <row r="42" spans="1:14" ht="21.75" customHeight="1" x14ac:dyDescent="0.3">
      <c r="A42" s="307" t="s">
        <v>65</v>
      </c>
      <c r="B42" s="308"/>
      <c r="C42" s="308"/>
      <c r="D42" s="308"/>
      <c r="E42" s="308"/>
      <c r="F42" s="308"/>
      <c r="G42" s="308"/>
      <c r="H42" s="308"/>
      <c r="I42" s="308"/>
      <c r="J42" s="308"/>
      <c r="K42" s="308"/>
      <c r="L42" s="127">
        <f>D28-D13</f>
        <v>0</v>
      </c>
    </row>
    <row r="43" spans="1:14" ht="21.75" customHeight="1" thickBot="1" x14ac:dyDescent="0.35">
      <c r="A43" s="307" t="s">
        <v>67</v>
      </c>
      <c r="B43" s="308"/>
      <c r="C43" s="308"/>
      <c r="D43" s="308"/>
      <c r="E43" s="308"/>
      <c r="F43" s="308"/>
      <c r="G43" s="308"/>
      <c r="H43" s="308"/>
      <c r="I43" s="308"/>
      <c r="J43" s="309"/>
      <c r="K43" s="309"/>
      <c r="L43" s="128">
        <f>IFERROR((D28-D13)/D12,0)</f>
        <v>0</v>
      </c>
    </row>
    <row r="44" spans="1:14" ht="21.75" customHeight="1" thickBot="1" x14ac:dyDescent="0.35">
      <c r="A44" s="310" t="s">
        <v>68</v>
      </c>
      <c r="B44" s="311"/>
      <c r="C44" s="312"/>
      <c r="D44" s="313" t="s">
        <v>1436</v>
      </c>
      <c r="E44" s="314"/>
      <c r="F44" s="311" t="s">
        <v>69</v>
      </c>
      <c r="G44" s="314"/>
      <c r="H44" s="313" t="s">
        <v>1437</v>
      </c>
      <c r="I44" s="314"/>
      <c r="J44" s="324" t="s">
        <v>1439</v>
      </c>
      <c r="K44" s="325"/>
      <c r="L44" s="326"/>
    </row>
    <row r="45" spans="1:14" ht="21.75" customHeight="1" x14ac:dyDescent="0.3">
      <c r="A45" s="315"/>
      <c r="B45" s="316"/>
      <c r="C45" s="317"/>
      <c r="D45" s="318"/>
      <c r="E45" s="319"/>
      <c r="F45" s="320"/>
      <c r="G45" s="321"/>
      <c r="H45" s="334"/>
      <c r="I45" s="335"/>
      <c r="J45" s="327"/>
      <c r="K45" s="328"/>
      <c r="L45" s="329"/>
    </row>
    <row r="46" spans="1:14" ht="21.75" customHeight="1" x14ac:dyDescent="0.3">
      <c r="A46" s="301"/>
      <c r="B46" s="302"/>
      <c r="C46" s="302"/>
      <c r="D46" s="322"/>
      <c r="E46" s="323"/>
      <c r="F46" s="330"/>
      <c r="G46" s="331"/>
      <c r="H46" s="161"/>
      <c r="I46" s="162"/>
      <c r="J46" s="327"/>
      <c r="K46" s="328"/>
      <c r="L46" s="329"/>
      <c r="N46" s="129"/>
    </row>
    <row r="47" spans="1:14" ht="21.75" customHeight="1" x14ac:dyDescent="0.3">
      <c r="A47" s="301"/>
      <c r="B47" s="302"/>
      <c r="C47" s="302"/>
      <c r="D47" s="322"/>
      <c r="E47" s="323"/>
      <c r="F47" s="332"/>
      <c r="G47" s="333"/>
      <c r="H47" s="161"/>
      <c r="I47" s="162"/>
      <c r="J47" s="327"/>
      <c r="K47" s="328"/>
      <c r="L47" s="329"/>
    </row>
    <row r="48" spans="1:14" ht="21.75" customHeight="1" x14ac:dyDescent="0.3">
      <c r="A48" s="301"/>
      <c r="B48" s="302"/>
      <c r="C48" s="302"/>
      <c r="D48" s="322"/>
      <c r="E48" s="323"/>
      <c r="F48" s="332"/>
      <c r="G48" s="333"/>
      <c r="H48" s="161"/>
      <c r="I48" s="162"/>
      <c r="J48" s="327"/>
      <c r="K48" s="328"/>
      <c r="L48" s="329"/>
    </row>
    <row r="49" spans="1:12" ht="21.75" customHeight="1" thickBot="1" x14ac:dyDescent="0.35">
      <c r="A49" s="290"/>
      <c r="B49" s="291"/>
      <c r="C49" s="291"/>
      <c r="D49" s="268"/>
      <c r="E49" s="269"/>
      <c r="F49" s="277"/>
      <c r="G49" s="278"/>
      <c r="H49" s="279"/>
      <c r="I49" s="280"/>
      <c r="J49" s="265" t="s">
        <v>1438</v>
      </c>
      <c r="K49" s="266"/>
      <c r="L49" s="267"/>
    </row>
    <row r="50" spans="1:12" ht="60" customHeight="1" thickBot="1" x14ac:dyDescent="0.35">
      <c r="A50" s="298" t="s">
        <v>2250</v>
      </c>
      <c r="B50" s="299"/>
      <c r="C50" s="299"/>
      <c r="D50" s="299"/>
      <c r="E50" s="299"/>
      <c r="F50" s="299"/>
      <c r="G50" s="299"/>
      <c r="H50" s="299"/>
      <c r="I50" s="299"/>
      <c r="J50" s="299"/>
      <c r="K50" s="299"/>
      <c r="L50" s="300"/>
    </row>
    <row r="51" spans="1:12" ht="113.65" customHeight="1" thickBot="1" x14ac:dyDescent="0.35">
      <c r="A51" s="287"/>
      <c r="B51" s="288"/>
      <c r="C51" s="288"/>
      <c r="D51" s="288"/>
      <c r="E51" s="288"/>
      <c r="F51" s="288"/>
      <c r="G51" s="288"/>
      <c r="H51" s="288"/>
      <c r="I51" s="288"/>
      <c r="J51" s="288"/>
      <c r="K51" s="288"/>
      <c r="L51" s="289"/>
    </row>
    <row r="52" spans="1:12" ht="21.75" customHeight="1" thickTop="1" x14ac:dyDescent="0.3">
      <c r="A52" s="292" t="s">
        <v>71</v>
      </c>
      <c r="B52" s="293"/>
      <c r="C52" s="273" t="str">
        <f>D1</f>
        <v xml:space="preserve">Enter employee first/last name			</v>
      </c>
      <c r="D52" s="274"/>
      <c r="E52" s="281" t="s">
        <v>72</v>
      </c>
      <c r="F52" s="282"/>
      <c r="G52" s="282"/>
      <c r="H52" s="282"/>
      <c r="I52" s="282"/>
      <c r="J52" s="282"/>
      <c r="K52" s="282"/>
      <c r="L52" s="283"/>
    </row>
    <row r="53" spans="1:12" ht="20.25" customHeight="1" thickBot="1" x14ac:dyDescent="0.35">
      <c r="A53" s="294" t="s">
        <v>73</v>
      </c>
      <c r="B53" s="295"/>
      <c r="C53" s="296" t="str">
        <f>D9</f>
        <v>Enter proposed effective date here</v>
      </c>
      <c r="D53" s="297"/>
      <c r="E53" s="284" t="s">
        <v>74</v>
      </c>
      <c r="F53" s="285"/>
      <c r="G53" s="285"/>
      <c r="H53" s="285"/>
      <c r="I53" s="285"/>
      <c r="J53" s="285"/>
      <c r="K53" s="285"/>
      <c r="L53" s="286"/>
    </row>
    <row r="54" spans="1:12" hidden="1" x14ac:dyDescent="0.3">
      <c r="A54" s="83"/>
      <c r="B54" s="84"/>
      <c r="C54" s="84"/>
      <c r="D54" s="84"/>
      <c r="E54" s="84"/>
      <c r="F54" s="84"/>
      <c r="G54" s="84"/>
      <c r="H54" s="84"/>
      <c r="I54" s="84"/>
      <c r="J54" s="84"/>
      <c r="K54" s="84"/>
      <c r="L54" s="85"/>
    </row>
    <row r="55" spans="1:12" hidden="1" x14ac:dyDescent="0.3">
      <c r="A55" s="86"/>
      <c r="B55" s="81"/>
      <c r="C55" s="81"/>
      <c r="D55" s="81"/>
      <c r="E55" s="81"/>
      <c r="F55" s="81"/>
      <c r="G55" s="81"/>
      <c r="H55" s="81"/>
      <c r="I55" s="81"/>
      <c r="J55" s="81"/>
      <c r="K55" s="81"/>
      <c r="L55" s="82"/>
    </row>
    <row r="56" spans="1:12" hidden="1" x14ac:dyDescent="0.3">
      <c r="A56" s="86"/>
      <c r="B56" s="81"/>
      <c r="C56" s="81"/>
      <c r="D56" s="81"/>
      <c r="E56" s="81"/>
      <c r="F56" s="81"/>
      <c r="G56" s="81"/>
      <c r="H56" s="81"/>
      <c r="I56" s="81"/>
      <c r="J56" s="81"/>
      <c r="K56" s="81"/>
      <c r="L56" s="82"/>
    </row>
    <row r="57" spans="1:12" hidden="1" x14ac:dyDescent="0.3">
      <c r="A57" s="86"/>
      <c r="B57" s="81"/>
      <c r="C57" s="81"/>
      <c r="D57" s="81"/>
      <c r="E57" s="81"/>
      <c r="F57" s="81"/>
      <c r="G57" s="81"/>
      <c r="H57" s="81"/>
      <c r="I57" s="81"/>
      <c r="J57" s="81"/>
      <c r="K57" s="81"/>
      <c r="L57" s="82"/>
    </row>
    <row r="58" spans="1:12" hidden="1" x14ac:dyDescent="0.3">
      <c r="A58" s="86"/>
      <c r="B58" s="81"/>
      <c r="C58" s="81"/>
      <c r="D58" s="81"/>
      <c r="E58" s="81"/>
      <c r="F58" s="81"/>
      <c r="G58" s="81"/>
      <c r="H58" s="81"/>
      <c r="I58" s="81"/>
      <c r="J58" s="81"/>
      <c r="K58" s="81"/>
      <c r="L58" s="82"/>
    </row>
    <row r="59" spans="1:12" hidden="1" x14ac:dyDescent="0.3">
      <c r="A59" s="86"/>
      <c r="B59" s="81"/>
      <c r="C59" s="81"/>
      <c r="D59" s="81"/>
      <c r="E59" s="81"/>
      <c r="F59" s="81"/>
      <c r="G59" s="81"/>
      <c r="H59" s="81"/>
      <c r="I59" s="81"/>
      <c r="J59" s="81"/>
      <c r="K59" s="81"/>
      <c r="L59" s="82"/>
    </row>
    <row r="60" spans="1:12" hidden="1" x14ac:dyDescent="0.3">
      <c r="A60" s="86"/>
      <c r="B60" s="81"/>
      <c r="C60" s="81"/>
      <c r="D60" s="81"/>
      <c r="E60" s="81"/>
      <c r="F60" s="81"/>
      <c r="G60" s="81"/>
      <c r="H60" s="81"/>
      <c r="I60" s="81"/>
      <c r="J60" s="81"/>
      <c r="K60" s="81"/>
      <c r="L60" s="82"/>
    </row>
    <row r="61" spans="1:12" s="91" customFormat="1" x14ac:dyDescent="0.2">
      <c r="A61" s="409"/>
      <c r="B61" s="410"/>
      <c r="C61" s="410"/>
      <c r="D61" s="410"/>
      <c r="E61" s="410"/>
      <c r="F61" s="410"/>
      <c r="G61" s="410"/>
      <c r="H61" s="410"/>
      <c r="I61" s="410"/>
      <c r="J61" s="410"/>
      <c r="K61" s="410"/>
      <c r="L61" s="411"/>
    </row>
    <row r="62" spans="1:12" s="91" customFormat="1" x14ac:dyDescent="0.2">
      <c r="A62" s="409"/>
      <c r="B62" s="410"/>
      <c r="C62" s="410"/>
      <c r="D62" s="410"/>
      <c r="E62" s="410"/>
      <c r="F62" s="410"/>
      <c r="G62" s="410"/>
      <c r="H62" s="410"/>
      <c r="I62" s="410"/>
      <c r="J62" s="410"/>
      <c r="K62" s="410"/>
      <c r="L62" s="411"/>
    </row>
    <row r="63" spans="1:12" s="91" customFormat="1" x14ac:dyDescent="0.2">
      <c r="A63" s="409"/>
      <c r="B63" s="410"/>
      <c r="C63" s="410"/>
      <c r="D63" s="410"/>
      <c r="E63" s="410"/>
      <c r="F63" s="410"/>
      <c r="G63" s="410"/>
      <c r="H63" s="410"/>
      <c r="I63" s="410"/>
      <c r="J63" s="410"/>
      <c r="K63" s="410"/>
      <c r="L63" s="411"/>
    </row>
    <row r="64" spans="1:12" s="91" customFormat="1" x14ac:dyDescent="0.2">
      <c r="A64" s="409"/>
      <c r="B64" s="410"/>
      <c r="C64" s="410"/>
      <c r="D64" s="410"/>
      <c r="E64" s="410"/>
      <c r="F64" s="410"/>
      <c r="G64" s="410"/>
      <c r="H64" s="410"/>
      <c r="I64" s="410"/>
      <c r="J64" s="410"/>
      <c r="K64" s="410"/>
      <c r="L64" s="411"/>
    </row>
    <row r="65" spans="1:12" s="91" customFormat="1" x14ac:dyDescent="0.2">
      <c r="A65" s="409"/>
      <c r="B65" s="410"/>
      <c r="C65" s="410"/>
      <c r="D65" s="410"/>
      <c r="E65" s="410"/>
      <c r="F65" s="410"/>
      <c r="G65" s="410"/>
      <c r="H65" s="410"/>
      <c r="I65" s="410"/>
      <c r="J65" s="410"/>
      <c r="K65" s="410"/>
      <c r="L65" s="411"/>
    </row>
    <row r="66" spans="1:12" s="91" customFormat="1" x14ac:dyDescent="0.2">
      <c r="A66" s="409"/>
      <c r="B66" s="410"/>
      <c r="C66" s="410"/>
      <c r="D66" s="410"/>
      <c r="E66" s="410"/>
      <c r="F66" s="410"/>
      <c r="G66" s="410"/>
      <c r="H66" s="410"/>
      <c r="I66" s="410"/>
      <c r="J66" s="410"/>
      <c r="K66" s="410"/>
      <c r="L66" s="411"/>
    </row>
    <row r="67" spans="1:12" s="91" customFormat="1" x14ac:dyDescent="0.2">
      <c r="A67" s="409"/>
      <c r="B67" s="410"/>
      <c r="C67" s="410"/>
      <c r="D67" s="410"/>
      <c r="E67" s="410"/>
      <c r="F67" s="410"/>
      <c r="G67" s="410"/>
      <c r="H67" s="410"/>
      <c r="I67" s="410"/>
      <c r="J67" s="410"/>
      <c r="K67" s="410"/>
      <c r="L67" s="411"/>
    </row>
    <row r="68" spans="1:12" s="91" customFormat="1" x14ac:dyDescent="0.2">
      <c r="A68" s="409"/>
      <c r="B68" s="410"/>
      <c r="C68" s="410"/>
      <c r="D68" s="410"/>
      <c r="E68" s="410"/>
      <c r="F68" s="410"/>
      <c r="G68" s="410"/>
      <c r="H68" s="410"/>
      <c r="I68" s="410"/>
      <c r="J68" s="410"/>
      <c r="K68" s="410"/>
      <c r="L68" s="411"/>
    </row>
    <row r="69" spans="1:12" s="91" customFormat="1" x14ac:dyDescent="0.2">
      <c r="A69" s="409"/>
      <c r="B69" s="410"/>
      <c r="C69" s="410"/>
      <c r="D69" s="410"/>
      <c r="E69" s="410"/>
      <c r="F69" s="410"/>
      <c r="G69" s="410"/>
      <c r="H69" s="410"/>
      <c r="I69" s="410"/>
      <c r="J69" s="410"/>
      <c r="K69" s="410"/>
      <c r="L69" s="411"/>
    </row>
    <row r="70" spans="1:12" s="91" customFormat="1" x14ac:dyDescent="0.2">
      <c r="A70" s="409"/>
      <c r="B70" s="410"/>
      <c r="C70" s="410"/>
      <c r="D70" s="410"/>
      <c r="E70" s="410"/>
      <c r="F70" s="410"/>
      <c r="G70" s="410"/>
      <c r="H70" s="410"/>
      <c r="I70" s="410"/>
      <c r="J70" s="410"/>
      <c r="K70" s="410"/>
      <c r="L70" s="411"/>
    </row>
    <row r="71" spans="1:12" s="91" customFormat="1" x14ac:dyDescent="0.2">
      <c r="A71" s="409"/>
      <c r="B71" s="410"/>
      <c r="C71" s="410"/>
      <c r="D71" s="410"/>
      <c r="E71" s="410"/>
      <c r="F71" s="410"/>
      <c r="G71" s="410"/>
      <c r="H71" s="410"/>
      <c r="I71" s="410"/>
      <c r="J71" s="410"/>
      <c r="K71" s="410"/>
      <c r="L71" s="411"/>
    </row>
    <row r="72" spans="1:12" s="91" customFormat="1" x14ac:dyDescent="0.2">
      <c r="A72" s="409"/>
      <c r="B72" s="410"/>
      <c r="C72" s="410"/>
      <c r="D72" s="410"/>
      <c r="E72" s="410"/>
      <c r="F72" s="410"/>
      <c r="G72" s="410"/>
      <c r="H72" s="410"/>
      <c r="I72" s="410"/>
      <c r="J72" s="410"/>
      <c r="K72" s="410"/>
      <c r="L72" s="411"/>
    </row>
    <row r="73" spans="1:12" s="91" customFormat="1" ht="17.25" thickBot="1" x14ac:dyDescent="0.25">
      <c r="A73" s="409"/>
      <c r="B73" s="410"/>
      <c r="C73" s="410"/>
      <c r="D73" s="410"/>
      <c r="E73" s="410"/>
      <c r="F73" s="410"/>
      <c r="G73" s="410"/>
      <c r="H73" s="410"/>
      <c r="I73" s="410"/>
      <c r="J73" s="410"/>
      <c r="K73" s="410"/>
      <c r="L73" s="411"/>
    </row>
    <row r="74" spans="1:12" s="91" customFormat="1" ht="17.25" hidden="1" thickBot="1" x14ac:dyDescent="0.25">
      <c r="A74" s="153"/>
      <c r="B74" s="147"/>
      <c r="C74" s="147"/>
      <c r="D74" s="147"/>
      <c r="E74" s="147"/>
      <c r="F74" s="147"/>
      <c r="G74" s="147"/>
      <c r="H74" s="147"/>
      <c r="I74" s="147"/>
      <c r="J74" s="147"/>
      <c r="K74" s="147"/>
      <c r="L74" s="148"/>
    </row>
    <row r="75" spans="1:12" hidden="1" x14ac:dyDescent="0.3">
      <c r="A75" s="86"/>
      <c r="B75" s="81"/>
      <c r="C75" s="81"/>
      <c r="D75" s="81"/>
      <c r="E75" s="81"/>
      <c r="F75" s="81"/>
      <c r="G75" s="81"/>
      <c r="H75" s="81"/>
      <c r="I75" s="81"/>
      <c r="J75" s="81"/>
      <c r="K75" s="81"/>
      <c r="L75" s="82"/>
    </row>
    <row r="76" spans="1:12" hidden="1" x14ac:dyDescent="0.3">
      <c r="A76" s="86"/>
      <c r="B76" s="81"/>
      <c r="C76" s="81"/>
      <c r="D76" s="81"/>
      <c r="E76" s="81"/>
      <c r="F76" s="81"/>
      <c r="G76" s="81"/>
      <c r="H76" s="81"/>
      <c r="I76" s="81"/>
      <c r="J76" s="81"/>
      <c r="K76" s="81"/>
      <c r="L76" s="82"/>
    </row>
    <row r="77" spans="1:12" hidden="1" x14ac:dyDescent="0.3">
      <c r="A77" s="86"/>
      <c r="B77" s="81"/>
      <c r="C77" s="81"/>
      <c r="D77" s="81"/>
      <c r="E77" s="81"/>
      <c r="F77" s="81"/>
      <c r="G77" s="81"/>
      <c r="H77" s="81"/>
      <c r="I77" s="81"/>
      <c r="J77" s="81"/>
      <c r="K77" s="81"/>
      <c r="L77" s="82"/>
    </row>
    <row r="78" spans="1:12" hidden="1" x14ac:dyDescent="0.3">
      <c r="A78" s="86"/>
      <c r="B78" s="81"/>
      <c r="C78" s="81"/>
      <c r="D78" s="81"/>
      <c r="E78" s="81"/>
      <c r="F78" s="81"/>
      <c r="G78" s="81"/>
      <c r="H78" s="81"/>
      <c r="I78" s="81"/>
      <c r="J78" s="81"/>
      <c r="K78" s="81"/>
      <c r="L78" s="82"/>
    </row>
    <row r="79" spans="1:12" hidden="1" x14ac:dyDescent="0.3">
      <c r="A79" s="86"/>
      <c r="B79" s="81"/>
      <c r="C79" s="81"/>
      <c r="D79" s="81"/>
      <c r="E79" s="81"/>
      <c r="F79" s="81"/>
      <c r="G79" s="81"/>
      <c r="H79" s="81"/>
      <c r="I79" s="81"/>
      <c r="J79" s="81"/>
      <c r="K79" s="81"/>
      <c r="L79" s="82"/>
    </row>
    <row r="80" spans="1:12" hidden="1" x14ac:dyDescent="0.3">
      <c r="A80" s="86"/>
      <c r="B80" s="81"/>
      <c r="C80" s="81"/>
      <c r="D80" s="81"/>
      <c r="E80" s="81"/>
      <c r="F80" s="81"/>
      <c r="G80" s="81"/>
      <c r="H80" s="81"/>
      <c r="I80" s="81"/>
      <c r="J80" s="81"/>
      <c r="K80" s="81"/>
      <c r="L80" s="82"/>
    </row>
    <row r="81" spans="1:12" hidden="1" x14ac:dyDescent="0.3">
      <c r="A81" s="86"/>
      <c r="B81" s="81"/>
      <c r="C81" s="81"/>
      <c r="D81" s="81"/>
      <c r="E81" s="81"/>
      <c r="F81" s="81"/>
      <c r="G81" s="81"/>
      <c r="H81" s="81"/>
      <c r="I81" s="81"/>
      <c r="J81" s="81"/>
      <c r="K81" s="81"/>
      <c r="L81" s="82"/>
    </row>
    <row r="82" spans="1:12" hidden="1" x14ac:dyDescent="0.3">
      <c r="A82" s="86"/>
      <c r="B82" s="81"/>
      <c r="C82" s="81"/>
      <c r="D82" s="81"/>
      <c r="E82" s="81"/>
      <c r="F82" s="81"/>
      <c r="G82" s="81"/>
      <c r="H82" s="81"/>
      <c r="I82" s="81"/>
      <c r="J82" s="81"/>
      <c r="K82" s="81"/>
      <c r="L82" s="82"/>
    </row>
    <row r="83" spans="1:12" hidden="1" x14ac:dyDescent="0.3">
      <c r="A83" s="86"/>
      <c r="B83" s="81"/>
      <c r="C83" s="81"/>
      <c r="D83" s="81"/>
      <c r="E83" s="81"/>
      <c r="F83" s="81"/>
      <c r="G83" s="81"/>
      <c r="H83" s="81"/>
      <c r="I83" s="81"/>
      <c r="J83" s="81"/>
      <c r="K83" s="81"/>
      <c r="L83" s="82"/>
    </row>
    <row r="84" spans="1:12" ht="15" hidden="1" customHeight="1" thickBot="1" x14ac:dyDescent="0.35">
      <c r="A84" s="87"/>
      <c r="B84" s="88"/>
      <c r="C84" s="88"/>
      <c r="D84" s="88"/>
      <c r="E84" s="88"/>
      <c r="F84" s="88"/>
      <c r="G84" s="88"/>
      <c r="H84" s="88"/>
      <c r="I84" s="88"/>
      <c r="J84" s="88"/>
      <c r="K84" s="88"/>
      <c r="L84" s="89"/>
    </row>
    <row r="85" spans="1:12" x14ac:dyDescent="0.3">
      <c r="A85" s="262" t="s">
        <v>75</v>
      </c>
      <c r="B85" s="263"/>
      <c r="C85" s="263"/>
      <c r="D85" s="263"/>
      <c r="E85" s="263"/>
      <c r="F85" s="263"/>
      <c r="G85" s="263"/>
      <c r="H85" s="263"/>
      <c r="I85" s="263"/>
      <c r="J85" s="263"/>
      <c r="K85" s="263"/>
      <c r="L85" s="264"/>
    </row>
    <row r="86" spans="1:12" ht="21.75" customHeight="1" x14ac:dyDescent="0.3">
      <c r="A86" s="271" t="s">
        <v>76</v>
      </c>
      <c r="B86" s="272"/>
      <c r="C86" s="272"/>
      <c r="D86" s="276"/>
      <c r="E86" s="276"/>
      <c r="F86" s="276"/>
      <c r="G86" s="276"/>
      <c r="H86" s="276"/>
      <c r="I86" s="276"/>
      <c r="J86" s="276"/>
      <c r="K86" s="276"/>
      <c r="L86" s="131"/>
    </row>
    <row r="87" spans="1:12" ht="21.75" customHeight="1" x14ac:dyDescent="0.3">
      <c r="A87" s="260"/>
      <c r="B87" s="261"/>
      <c r="C87" s="261"/>
      <c r="D87" s="270" t="s">
        <v>77</v>
      </c>
      <c r="E87" s="270"/>
      <c r="F87" s="270"/>
      <c r="G87" s="275" t="s">
        <v>78</v>
      </c>
      <c r="H87" s="275"/>
      <c r="I87" s="275"/>
      <c r="J87" s="275"/>
      <c r="K87" s="275"/>
      <c r="L87" s="132" t="s">
        <v>79</v>
      </c>
    </row>
    <row r="88" spans="1:12" ht="21.75" customHeight="1" x14ac:dyDescent="0.3">
      <c r="A88" s="260"/>
      <c r="B88" s="261"/>
      <c r="C88" s="261"/>
      <c r="D88" s="261"/>
      <c r="E88" s="261"/>
      <c r="F88" s="261"/>
      <c r="G88" s="261"/>
      <c r="H88" s="261"/>
      <c r="I88" s="261"/>
      <c r="J88" s="261"/>
      <c r="K88" s="261"/>
      <c r="L88" s="351"/>
    </row>
    <row r="89" spans="1:12" ht="21.75" customHeight="1" x14ac:dyDescent="0.3">
      <c r="A89" s="271" t="s">
        <v>80</v>
      </c>
      <c r="B89" s="272"/>
      <c r="C89" s="272"/>
      <c r="D89" s="276"/>
      <c r="E89" s="276"/>
      <c r="F89" s="276"/>
      <c r="G89" s="276"/>
      <c r="H89" s="352"/>
      <c r="I89" s="276"/>
      <c r="J89" s="276"/>
      <c r="K89" s="276"/>
      <c r="L89" s="131"/>
    </row>
    <row r="90" spans="1:12" ht="21.75" customHeight="1" x14ac:dyDescent="0.3">
      <c r="A90" s="260"/>
      <c r="B90" s="261"/>
      <c r="C90" s="261"/>
      <c r="D90" s="347" t="s">
        <v>77</v>
      </c>
      <c r="E90" s="348"/>
      <c r="F90" s="348"/>
      <c r="G90" s="275" t="s">
        <v>78</v>
      </c>
      <c r="H90" s="275"/>
      <c r="I90" s="275"/>
      <c r="J90" s="275"/>
      <c r="K90" s="275"/>
      <c r="L90" s="132" t="s">
        <v>79</v>
      </c>
    </row>
    <row r="91" spans="1:12" ht="21.75" customHeight="1" x14ac:dyDescent="0.3">
      <c r="A91" s="260"/>
      <c r="B91" s="261"/>
      <c r="C91" s="261"/>
      <c r="D91" s="261"/>
      <c r="E91" s="261"/>
      <c r="F91" s="261"/>
      <c r="G91" s="261"/>
      <c r="H91" s="261"/>
      <c r="I91" s="261"/>
      <c r="J91" s="261"/>
      <c r="K91" s="261"/>
      <c r="L91" s="351"/>
    </row>
    <row r="92" spans="1:12" ht="21.75" customHeight="1" x14ac:dyDescent="0.3">
      <c r="A92" s="271" t="s">
        <v>81</v>
      </c>
      <c r="B92" s="272"/>
      <c r="C92" s="272"/>
      <c r="D92" s="276"/>
      <c r="E92" s="276"/>
      <c r="F92" s="276"/>
      <c r="G92" s="276"/>
      <c r="H92" s="276"/>
      <c r="I92" s="276"/>
      <c r="J92" s="276"/>
      <c r="K92" s="276"/>
      <c r="L92" s="131"/>
    </row>
    <row r="93" spans="1:12" ht="21.75" customHeight="1" x14ac:dyDescent="0.3">
      <c r="A93" s="260"/>
      <c r="B93" s="261"/>
      <c r="C93" s="261"/>
      <c r="D93" s="349" t="s">
        <v>77</v>
      </c>
      <c r="E93" s="350"/>
      <c r="F93" s="350"/>
      <c r="G93" s="275" t="s">
        <v>78</v>
      </c>
      <c r="H93" s="275"/>
      <c r="I93" s="275"/>
      <c r="J93" s="275"/>
      <c r="K93" s="275"/>
      <c r="L93" s="132" t="s">
        <v>79</v>
      </c>
    </row>
    <row r="94" spans="1:12" ht="21.75" customHeight="1" x14ac:dyDescent="0.3">
      <c r="A94" s="260"/>
      <c r="B94" s="261"/>
      <c r="C94" s="261"/>
      <c r="D94" s="261"/>
      <c r="E94" s="261"/>
      <c r="F94" s="261"/>
      <c r="G94" s="261"/>
      <c r="H94" s="261"/>
      <c r="I94" s="261"/>
      <c r="J94" s="261"/>
      <c r="K94" s="261"/>
      <c r="L94" s="351"/>
    </row>
    <row r="95" spans="1:12" ht="21.75" customHeight="1" x14ac:dyDescent="0.3">
      <c r="A95" s="271" t="s">
        <v>82</v>
      </c>
      <c r="B95" s="272"/>
      <c r="C95" s="272"/>
      <c r="D95" s="276"/>
      <c r="E95" s="276"/>
      <c r="F95" s="276"/>
      <c r="G95" s="276"/>
      <c r="H95" s="276"/>
      <c r="I95" s="276"/>
      <c r="J95" s="276"/>
      <c r="K95" s="276"/>
      <c r="L95" s="131"/>
    </row>
    <row r="96" spans="1:12" ht="21.75" customHeight="1" x14ac:dyDescent="0.3">
      <c r="A96" s="260"/>
      <c r="B96" s="261"/>
      <c r="C96" s="261"/>
      <c r="D96" s="270" t="s">
        <v>77</v>
      </c>
      <c r="E96" s="353"/>
      <c r="F96" s="353"/>
      <c r="G96" s="275" t="s">
        <v>78</v>
      </c>
      <c r="H96" s="275"/>
      <c r="I96" s="275"/>
      <c r="J96" s="275"/>
      <c r="K96" s="275"/>
      <c r="L96" s="132" t="s">
        <v>79</v>
      </c>
    </row>
    <row r="97" spans="1:12" ht="21.75" customHeight="1" x14ac:dyDescent="0.3">
      <c r="A97" s="360" t="s">
        <v>83</v>
      </c>
      <c r="B97" s="361"/>
      <c r="C97" s="169"/>
      <c r="D97" s="169"/>
      <c r="E97" s="169"/>
      <c r="F97" s="169"/>
      <c r="G97" s="169"/>
      <c r="H97" s="169"/>
      <c r="I97" s="169"/>
      <c r="J97" s="169"/>
      <c r="K97" s="169"/>
      <c r="L97" s="196"/>
    </row>
    <row r="98" spans="1:12" s="55" customFormat="1" ht="19.5" customHeight="1" x14ac:dyDescent="0.25">
      <c r="A98" s="54"/>
      <c r="B98" s="365" t="s">
        <v>84</v>
      </c>
      <c r="C98" s="366"/>
      <c r="D98" s="366"/>
      <c r="E98" s="366"/>
      <c r="F98" s="366"/>
      <c r="G98" s="366"/>
      <c r="H98" s="366"/>
      <c r="I98" s="366"/>
      <c r="J98" s="366"/>
      <c r="K98" s="366"/>
      <c r="L98" s="367"/>
    </row>
    <row r="99" spans="1:12" ht="27" customHeight="1" thickBot="1" x14ac:dyDescent="0.85">
      <c r="A99" s="133"/>
      <c r="B99" s="368" t="s">
        <v>85</v>
      </c>
      <c r="C99" s="369"/>
      <c r="D99" s="369"/>
      <c r="E99" s="369"/>
      <c r="F99" s="369"/>
      <c r="G99" s="369"/>
      <c r="H99" s="369"/>
      <c r="I99" s="369"/>
      <c r="J99" s="369"/>
      <c r="K99" s="369"/>
      <c r="L99" s="370"/>
    </row>
    <row r="100" spans="1:12" x14ac:dyDescent="0.3">
      <c r="A100" s="379" t="s">
        <v>2252</v>
      </c>
      <c r="B100" s="380"/>
      <c r="C100" s="380"/>
      <c r="D100" s="380"/>
      <c r="E100" s="380"/>
      <c r="F100" s="380"/>
      <c r="G100" s="380"/>
      <c r="H100" s="380"/>
      <c r="I100" s="380"/>
      <c r="J100" s="380"/>
      <c r="K100" s="380"/>
      <c r="L100" s="157" t="s">
        <v>1441</v>
      </c>
    </row>
    <row r="101" spans="1:12" ht="42" customHeight="1" x14ac:dyDescent="0.3">
      <c r="A101" s="357" t="s">
        <v>86</v>
      </c>
      <c r="B101" s="358"/>
      <c r="C101" s="358"/>
      <c r="D101" s="358"/>
      <c r="E101" s="358"/>
      <c r="F101" s="358"/>
      <c r="G101" s="358"/>
      <c r="H101" s="358"/>
      <c r="I101" s="358"/>
      <c r="J101" s="358"/>
      <c r="K101" s="358"/>
      <c r="L101" s="359"/>
    </row>
    <row r="102" spans="1:12" x14ac:dyDescent="0.3">
      <c r="A102" s="362" t="s">
        <v>87</v>
      </c>
      <c r="B102" s="363"/>
      <c r="C102" s="363"/>
      <c r="D102" s="363"/>
      <c r="E102" s="363"/>
      <c r="F102" s="363"/>
      <c r="G102" s="363"/>
      <c r="H102" s="363"/>
      <c r="I102" s="363"/>
      <c r="J102" s="363"/>
      <c r="K102" s="363"/>
      <c r="L102" s="364"/>
    </row>
    <row r="103" spans="1:12" ht="30" customHeight="1" x14ac:dyDescent="0.3">
      <c r="A103" s="357" t="s">
        <v>88</v>
      </c>
      <c r="B103" s="358"/>
      <c r="C103" s="358"/>
      <c r="D103" s="358"/>
      <c r="E103" s="358"/>
      <c r="F103" s="358"/>
      <c r="G103" s="358"/>
      <c r="H103" s="358"/>
      <c r="I103" s="358"/>
      <c r="J103" s="358"/>
      <c r="K103" s="358"/>
      <c r="L103" s="359"/>
    </row>
    <row r="104" spans="1:12" x14ac:dyDescent="0.3">
      <c r="A104" s="362" t="s">
        <v>1448</v>
      </c>
      <c r="B104" s="363"/>
      <c r="C104" s="363"/>
      <c r="D104" s="363"/>
      <c r="E104" s="363"/>
      <c r="F104" s="363"/>
      <c r="G104" s="363"/>
      <c r="H104" s="363"/>
      <c r="I104" s="363"/>
      <c r="J104" s="363"/>
      <c r="K104" s="363"/>
      <c r="L104" s="364"/>
    </row>
    <row r="105" spans="1:12" ht="29.25" customHeight="1" x14ac:dyDescent="0.3">
      <c r="A105" s="357" t="s">
        <v>1449</v>
      </c>
      <c r="B105" s="358"/>
      <c r="C105" s="358"/>
      <c r="D105" s="358"/>
      <c r="E105" s="358"/>
      <c r="F105" s="358"/>
      <c r="G105" s="358"/>
      <c r="H105" s="358"/>
      <c r="I105" s="358"/>
      <c r="J105" s="358"/>
      <c r="K105" s="358"/>
      <c r="L105" s="359"/>
    </row>
    <row r="106" spans="1:12" ht="30" customHeight="1" x14ac:dyDescent="0.3">
      <c r="A106" s="362" t="s">
        <v>1451</v>
      </c>
      <c r="B106" s="363"/>
      <c r="C106" s="363"/>
      <c r="D106" s="363"/>
      <c r="E106" s="363"/>
      <c r="F106" s="363"/>
      <c r="G106" s="363"/>
      <c r="H106" s="363"/>
      <c r="I106" s="363"/>
      <c r="J106" s="363"/>
      <c r="K106" s="363"/>
      <c r="L106" s="364"/>
    </row>
    <row r="107" spans="1:12" ht="28.5" customHeight="1" x14ac:dyDescent="0.3">
      <c r="A107" s="357" t="s">
        <v>1450</v>
      </c>
      <c r="B107" s="358"/>
      <c r="C107" s="358"/>
      <c r="D107" s="358"/>
      <c r="E107" s="358"/>
      <c r="F107" s="358"/>
      <c r="G107" s="358"/>
      <c r="H107" s="358"/>
      <c r="I107" s="358"/>
      <c r="J107" s="358"/>
      <c r="K107" s="358"/>
      <c r="L107" s="359"/>
    </row>
    <row r="108" spans="1:12" ht="42" customHeight="1" x14ac:dyDescent="0.3">
      <c r="A108" s="362" t="s">
        <v>1452</v>
      </c>
      <c r="B108" s="363"/>
      <c r="C108" s="363"/>
      <c r="D108" s="363"/>
      <c r="E108" s="363"/>
      <c r="F108" s="363"/>
      <c r="G108" s="363"/>
      <c r="H108" s="363"/>
      <c r="I108" s="363"/>
      <c r="J108" s="363"/>
      <c r="K108" s="363"/>
      <c r="L108" s="364"/>
    </row>
    <row r="109" spans="1:12" ht="28.5" customHeight="1" x14ac:dyDescent="0.3">
      <c r="A109" s="357" t="s">
        <v>1453</v>
      </c>
      <c r="B109" s="358"/>
      <c r="C109" s="358"/>
      <c r="D109" s="358"/>
      <c r="E109" s="358"/>
      <c r="F109" s="358"/>
      <c r="G109" s="358"/>
      <c r="H109" s="358"/>
      <c r="I109" s="358"/>
      <c r="J109" s="358"/>
      <c r="K109" s="358"/>
      <c r="L109" s="359"/>
    </row>
    <row r="110" spans="1:12" ht="28.5" customHeight="1" x14ac:dyDescent="0.3">
      <c r="A110" s="362" t="s">
        <v>1454</v>
      </c>
      <c r="B110" s="375"/>
      <c r="C110" s="375"/>
      <c r="D110" s="375"/>
      <c r="E110" s="375"/>
      <c r="F110" s="375"/>
      <c r="G110" s="375"/>
      <c r="H110" s="375"/>
      <c r="I110" s="375"/>
      <c r="J110" s="375"/>
      <c r="K110" s="375"/>
      <c r="L110" s="376"/>
    </row>
    <row r="111" spans="1:12" x14ac:dyDescent="0.3">
      <c r="A111" s="357" t="s">
        <v>1455</v>
      </c>
      <c r="B111" s="377"/>
      <c r="C111" s="377"/>
      <c r="D111" s="377"/>
      <c r="E111" s="377"/>
      <c r="F111" s="377"/>
      <c r="G111" s="377"/>
      <c r="H111" s="377"/>
      <c r="I111" s="377"/>
      <c r="J111" s="377"/>
      <c r="K111" s="377"/>
      <c r="L111" s="378"/>
    </row>
    <row r="112" spans="1:12" x14ac:dyDescent="0.3">
      <c r="A112" s="362" t="s">
        <v>1456</v>
      </c>
      <c r="B112" s="375"/>
      <c r="C112" s="375"/>
      <c r="D112" s="375"/>
      <c r="E112" s="375"/>
      <c r="F112" s="375"/>
      <c r="G112" s="375"/>
      <c r="H112" s="375"/>
      <c r="I112" s="375"/>
      <c r="J112" s="375"/>
      <c r="K112" s="375"/>
      <c r="L112" s="376"/>
    </row>
    <row r="113" spans="1:12" ht="15.75" customHeight="1" x14ac:dyDescent="0.3">
      <c r="A113" s="371" t="s">
        <v>89</v>
      </c>
      <c r="B113" s="372"/>
      <c r="C113" s="372"/>
      <c r="D113" s="372"/>
      <c r="E113" s="372"/>
      <c r="F113" s="373" t="s">
        <v>90</v>
      </c>
      <c r="G113" s="374"/>
      <c r="H113" s="374"/>
      <c r="I113" s="374"/>
      <c r="J113" s="374"/>
      <c r="K113" s="374"/>
      <c r="L113" s="141"/>
    </row>
    <row r="114" spans="1:12" ht="17.25" thickBot="1" x14ac:dyDescent="0.35">
      <c r="A114" s="354" t="s">
        <v>2251</v>
      </c>
      <c r="B114" s="355"/>
      <c r="C114" s="355"/>
      <c r="D114" s="355"/>
      <c r="E114" s="355"/>
      <c r="F114" s="355"/>
      <c r="G114" s="355"/>
      <c r="H114" s="355"/>
      <c r="I114" s="355"/>
      <c r="J114" s="355"/>
      <c r="K114" s="297"/>
      <c r="L114" s="356"/>
    </row>
    <row r="115" spans="1:12" x14ac:dyDescent="0.3">
      <c r="B115" s="2"/>
      <c r="C115" s="2"/>
    </row>
    <row r="116" spans="1:12" x14ac:dyDescent="0.3">
      <c r="B116" s="2"/>
      <c r="C116" s="2"/>
    </row>
    <row r="117" spans="1:12" x14ac:dyDescent="0.3">
      <c r="B117" s="2"/>
      <c r="C117" s="2"/>
    </row>
    <row r="118" spans="1:12" x14ac:dyDescent="0.3">
      <c r="B118" s="2"/>
      <c r="C118" s="2"/>
    </row>
    <row r="119" spans="1:12" x14ac:dyDescent="0.3">
      <c r="B119" s="2"/>
      <c r="C119" s="2"/>
    </row>
    <row r="120" spans="1:12" x14ac:dyDescent="0.3">
      <c r="B120" s="2"/>
      <c r="C120" s="2"/>
    </row>
    <row r="121" spans="1:12" x14ac:dyDescent="0.3">
      <c r="B121" s="2"/>
      <c r="C121" s="2"/>
    </row>
    <row r="122" spans="1:12" x14ac:dyDescent="0.3">
      <c r="B122" s="2"/>
      <c r="C122" s="2"/>
    </row>
    <row r="123" spans="1:12" x14ac:dyDescent="0.3">
      <c r="B123" s="2"/>
      <c r="C123" s="2"/>
    </row>
    <row r="124" spans="1:12" x14ac:dyDescent="0.3">
      <c r="B124" s="2"/>
      <c r="C124" s="2"/>
    </row>
    <row r="125" spans="1:12" x14ac:dyDescent="0.3">
      <c r="B125" s="2"/>
      <c r="C125" s="2"/>
    </row>
    <row r="126" spans="1:12" x14ac:dyDescent="0.3">
      <c r="B126" s="2"/>
      <c r="C126" s="2"/>
    </row>
    <row r="127" spans="1:12" x14ac:dyDescent="0.3">
      <c r="B127" s="2"/>
      <c r="C127" s="2"/>
    </row>
    <row r="128" spans="1:12" x14ac:dyDescent="0.3">
      <c r="B128" s="2"/>
      <c r="C128" s="2"/>
    </row>
    <row r="129" s="2" customFormat="1" x14ac:dyDescent="0.3"/>
    <row r="130" s="2" customFormat="1" x14ac:dyDescent="0.3"/>
    <row r="131" s="2" customFormat="1" x14ac:dyDescent="0.3"/>
    <row r="132" s="2" customFormat="1" x14ac:dyDescent="0.3"/>
  </sheetData>
  <sheetProtection algorithmName="SHA-512" hashValue="OPLRnTHtN/o1+YRzdEQ7fV2AhnvlI6VBYz5q5TDhAE/vwKOnhWRLIBzkILdNsfKZ8rd4mFVOfGwhpvkiuPriRA==" saltValue="FXyS7x4PRIdTTI3xYPwf+g==" spinCount="100000" sheet="1" objects="1" scenarios="1" formatRows="0"/>
  <mergeCells count="169">
    <mergeCell ref="A114:L114"/>
    <mergeCell ref="A101:L101"/>
    <mergeCell ref="A97:L97"/>
    <mergeCell ref="A108:L108"/>
    <mergeCell ref="A109:L109"/>
    <mergeCell ref="A104:L104"/>
    <mergeCell ref="A105:L105"/>
    <mergeCell ref="A106:L106"/>
    <mergeCell ref="A107:L107"/>
    <mergeCell ref="A103:L103"/>
    <mergeCell ref="A102:L102"/>
    <mergeCell ref="B98:L98"/>
    <mergeCell ref="B99:L99"/>
    <mergeCell ref="A113:E113"/>
    <mergeCell ref="F113:K113"/>
    <mergeCell ref="A110:L110"/>
    <mergeCell ref="A111:L111"/>
    <mergeCell ref="A112:L112"/>
    <mergeCell ref="A100:K100"/>
    <mergeCell ref="A96:C96"/>
    <mergeCell ref="D92:G92"/>
    <mergeCell ref="D95:G95"/>
    <mergeCell ref="G93:K93"/>
    <mergeCell ref="G96:K96"/>
    <mergeCell ref="D90:F90"/>
    <mergeCell ref="A90:C90"/>
    <mergeCell ref="D93:F93"/>
    <mergeCell ref="A88:L88"/>
    <mergeCell ref="H89:K89"/>
    <mergeCell ref="H92:K92"/>
    <mergeCell ref="H95:K95"/>
    <mergeCell ref="D89:G89"/>
    <mergeCell ref="G90:K90"/>
    <mergeCell ref="A92:C92"/>
    <mergeCell ref="A95:C95"/>
    <mergeCell ref="A94:L94"/>
    <mergeCell ref="A91:L91"/>
    <mergeCell ref="A93:C93"/>
    <mergeCell ref="D96:F96"/>
    <mergeCell ref="A89:C89"/>
    <mergeCell ref="A1:C1"/>
    <mergeCell ref="D1:G1"/>
    <mergeCell ref="A2:C2"/>
    <mergeCell ref="A3:C3"/>
    <mergeCell ref="A4:C4"/>
    <mergeCell ref="H1:I1"/>
    <mergeCell ref="H2:J2"/>
    <mergeCell ref="K2:L2"/>
    <mergeCell ref="K3:L3"/>
    <mergeCell ref="K4:L4"/>
    <mergeCell ref="H4:J4"/>
    <mergeCell ref="D4:G4"/>
    <mergeCell ref="D3:G3"/>
    <mergeCell ref="D2:G2"/>
    <mergeCell ref="H3:J3"/>
    <mergeCell ref="H47:I47"/>
    <mergeCell ref="A41:K41"/>
    <mergeCell ref="A42:K42"/>
    <mergeCell ref="A43:K43"/>
    <mergeCell ref="A44:C44"/>
    <mergeCell ref="D44:E44"/>
    <mergeCell ref="F44:G44"/>
    <mergeCell ref="A45:C45"/>
    <mergeCell ref="A46:C46"/>
    <mergeCell ref="D45:E45"/>
    <mergeCell ref="F45:G45"/>
    <mergeCell ref="D46:E46"/>
    <mergeCell ref="J44:L48"/>
    <mergeCell ref="D47:E47"/>
    <mergeCell ref="D48:E48"/>
    <mergeCell ref="F46:G46"/>
    <mergeCell ref="F47:G47"/>
    <mergeCell ref="F48:G48"/>
    <mergeCell ref="H44:I44"/>
    <mergeCell ref="H45:I45"/>
    <mergeCell ref="A87:C87"/>
    <mergeCell ref="A85:L85"/>
    <mergeCell ref="J49:L49"/>
    <mergeCell ref="D49:E49"/>
    <mergeCell ref="D87:F87"/>
    <mergeCell ref="A86:C86"/>
    <mergeCell ref="C52:D52"/>
    <mergeCell ref="G87:K87"/>
    <mergeCell ref="D86:G86"/>
    <mergeCell ref="F49:G49"/>
    <mergeCell ref="H49:I49"/>
    <mergeCell ref="E52:L52"/>
    <mergeCell ref="E53:L53"/>
    <mergeCell ref="A51:L51"/>
    <mergeCell ref="A49:C49"/>
    <mergeCell ref="A52:B52"/>
    <mergeCell ref="A53:B53"/>
    <mergeCell ref="C53:D53"/>
    <mergeCell ref="A50:L50"/>
    <mergeCell ref="H86:K86"/>
    <mergeCell ref="D5:G5"/>
    <mergeCell ref="H5:J5"/>
    <mergeCell ref="F8:G8"/>
    <mergeCell ref="D8:E8"/>
    <mergeCell ref="A11:E11"/>
    <mergeCell ref="F11:G11"/>
    <mergeCell ref="H11:I11"/>
    <mergeCell ref="H9:J9"/>
    <mergeCell ref="E19:I19"/>
    <mergeCell ref="E16:I16"/>
    <mergeCell ref="A9:C9"/>
    <mergeCell ref="A14:C14"/>
    <mergeCell ref="A6:C6"/>
    <mergeCell ref="D6:G6"/>
    <mergeCell ref="H6:J6"/>
    <mergeCell ref="K5:L5"/>
    <mergeCell ref="F28:I28"/>
    <mergeCell ref="A17:C17"/>
    <mergeCell ref="E17:I17"/>
    <mergeCell ref="E30:I30"/>
    <mergeCell ref="A5:C5"/>
    <mergeCell ref="A35:D35"/>
    <mergeCell ref="A36:C36"/>
    <mergeCell ref="A13:C13"/>
    <mergeCell ref="A12:C12"/>
    <mergeCell ref="E14:L14"/>
    <mergeCell ref="A18:I18"/>
    <mergeCell ref="A32:D32"/>
    <mergeCell ref="A15:L15"/>
    <mergeCell ref="K9:L9"/>
    <mergeCell ref="D9:G9"/>
    <mergeCell ref="E12:L12"/>
    <mergeCell ref="E13:L13"/>
    <mergeCell ref="A23:D23"/>
    <mergeCell ref="A30:C30"/>
    <mergeCell ref="A31:L31"/>
    <mergeCell ref="E27:I27"/>
    <mergeCell ref="A29:I29"/>
    <mergeCell ref="A25:C25"/>
    <mergeCell ref="K6:L6"/>
    <mergeCell ref="A16:C16"/>
    <mergeCell ref="A19:C19"/>
    <mergeCell ref="A20:L20"/>
    <mergeCell ref="A22:D22"/>
    <mergeCell ref="A21:D21"/>
    <mergeCell ref="A7:C7"/>
    <mergeCell ref="D7:G7"/>
    <mergeCell ref="H7:J7"/>
    <mergeCell ref="K7:L7"/>
    <mergeCell ref="A8:C8"/>
    <mergeCell ref="H8:J8"/>
    <mergeCell ref="H48:I48"/>
    <mergeCell ref="A10:C10"/>
    <mergeCell ref="D10:L10"/>
    <mergeCell ref="A28:C28"/>
    <mergeCell ref="A33:D33"/>
    <mergeCell ref="A34:D34"/>
    <mergeCell ref="A26:L26"/>
    <mergeCell ref="A39:B39"/>
    <mergeCell ref="D39:E39"/>
    <mergeCell ref="F39:G39"/>
    <mergeCell ref="H38:I38"/>
    <mergeCell ref="H39:I39"/>
    <mergeCell ref="A24:D24"/>
    <mergeCell ref="K38:L38"/>
    <mergeCell ref="A27:C27"/>
    <mergeCell ref="A37:L37"/>
    <mergeCell ref="F38:G38"/>
    <mergeCell ref="A38:B38"/>
    <mergeCell ref="D38:E38"/>
    <mergeCell ref="A48:C48"/>
    <mergeCell ref="A40:K40"/>
    <mergeCell ref="A47:C47"/>
    <mergeCell ref="H46:I46"/>
  </mergeCells>
  <conditionalFormatting sqref="L1">
    <cfRule type="cellIs" dxfId="315" priority="1" operator="equal">
      <formula>"YES"</formula>
    </cfRule>
    <cfRule type="cellIs" dxfId="314" priority="2" operator="equal">
      <formula>"YES"</formula>
    </cfRule>
  </conditionalFormatting>
  <dataValidations count="12">
    <dataValidation type="whole" allowBlank="1" showInputMessage="1" showErrorMessage="1" sqref="D30 D19 D17" xr:uid="{BDD99D17-5C9A-4800-A668-18A801473C57}">
      <formula1>0</formula1>
      <formula2>500000</formula2>
    </dataValidation>
    <dataValidation type="whole" showInputMessage="1" showErrorMessage="1" errorTitle="Attention:" error="Enter zero if there is no stipend" sqref="D13" xr:uid="{289DD85F-4046-40F2-9B8C-A3B059B85CCD}">
      <formula1>0</formula1>
      <formula2>100000000000</formula2>
    </dataValidation>
    <dataValidation type="custom" showInputMessage="1" showErrorMessage="1" errorTitle="D10 - Must enter something" error="If there is no June 30 stipend, enter 0 in D13." sqref="D16" xr:uid="{3FD4E580-0043-4342-BFD3-5CB8C80F9DD5}">
      <formula1>NOT(ISBLANK($D$13))</formula1>
    </dataValidation>
    <dataValidation type="custom" showInputMessage="1" showErrorMessage="1" errorTitle="D17 - Must enter something" error="If there is no current stipend, enter 0 in D17." sqref="D27" xr:uid="{53B7616A-7A19-4712-842F-A603EACB4E7B}">
      <formula1>NOT(ISBLANK($D$17))</formula1>
    </dataValidation>
    <dataValidation type="whole" allowBlank="1" showInputMessage="1" showErrorMessage="1" sqref="D12" xr:uid="{260717D6-02F8-402E-834B-8114CBDE5D51}">
      <formula1>0</formula1>
      <formula2>100000000</formula2>
    </dataValidation>
    <dataValidation type="date" operator="greaterThanOrEqual" allowBlank="1" showInputMessage="1" showErrorMessage="1" sqref="J11" xr:uid="{55B1EAD7-310F-4F93-957B-9E5EE17595B5}">
      <formula1>42917</formula1>
    </dataValidation>
    <dataValidation type="list" allowBlank="1" showInputMessage="1" showErrorMessage="1" sqref="K2:L2" xr:uid="{5B5942D9-C34B-4E7D-8952-D697689A3207}">
      <formula1>INDIRECT(SUBSTITUTE(SUBSTITUTE(D2, " ", "_"), "&amp;", "and"))</formula1>
    </dataValidation>
    <dataValidation type="date" errorStyle="warning" operator="greaterThanOrEqual" allowBlank="1" showInputMessage="1" showErrorMessage="1" errorTitle="Date Range Error" error="Contact EHRA Consultant regarding retroactive dates, prior to submitting" sqref="D9:G9" xr:uid="{7EC9A8C0-2F72-4952-941E-CCE7A2DE5B29}">
      <formula1>42736</formula1>
    </dataValidation>
    <dataValidation type="whole" allowBlank="1" showInputMessage="1" showErrorMessage="1" sqref="C39 F39:G39" xr:uid="{471EF011-C9F0-4C68-9C2F-12A967950800}">
      <formula1>1</formula1>
      <formula2>2000000000000</formula2>
    </dataValidation>
    <dataValidation type="custom" allowBlank="1" showInputMessage="1" showErrorMessage="1" sqref="I34" xr:uid="{ABD5E54F-C779-41A8-8994-EFC64E9441B2}">
      <formula1>AND(D28&gt;0, INT(D28)=D28, NOT(ISBLANK(D28)))</formula1>
    </dataValidation>
    <dataValidation type="whole" showInputMessage="1" showErrorMessage="1" sqref="D28" xr:uid="{71878A26-A901-4D70-8F7C-5AA5B945D7F7}">
      <formula1>0</formula1>
      <formula2>500000</formula2>
    </dataValidation>
    <dataValidation type="whole" allowBlank="1" showInputMessage="1" showErrorMessage="1" sqref="F45:G49" xr:uid="{BD231CF3-21E9-4F5F-B62E-8C98B80DCD04}">
      <formula1>1</formula1>
      <formula2>20000000</formula2>
    </dataValidation>
  </dataValidations>
  <hyperlinks>
    <hyperlink ref="A113" r:id="rId1" xr:uid="{81719251-9F16-4B40-9FB2-CB6032856E50}"/>
    <hyperlink ref="F113" r:id="rId2" xr:uid="{2B32BA74-2F48-4070-8EA9-B6C31AE6A352}"/>
    <hyperlink ref="J49" r:id="rId3" xr:uid="{47131BAE-307E-4561-9454-AA07D0B25053}"/>
    <hyperlink ref="L100" r:id="rId4" xr:uid="{78A89078-A174-49C2-8552-0556A75928BD}"/>
  </hyperlinks>
  <printOptions horizontalCentered="1" verticalCentered="1"/>
  <pageMargins left="0.25" right="0.25" top="0.75" bottom="0.75" header="0.3" footer="0.3"/>
  <pageSetup scale="55" fitToHeight="0" orientation="portrait" r:id="rId5"/>
  <headerFooter>
    <oddHeader>&amp;C&amp;"Arial Narrow,Bold"&amp;20&amp;K000000
EHRA Faculty &amp; Non-Faculty&amp;"Arial Narrow,Regular" &amp;"Arial Narrow,Bold"&amp;K01+000Salary Increase Request Form</oddHeader>
  </headerFooter>
  <rowBreaks count="1" manualBreakCount="1">
    <brk id="51" max="11" man="1"/>
  </rowBreaks>
  <ignoredErrors>
    <ignoredError sqref="I24 I35" formula="1"/>
    <ignoredError sqref="L39" evalError="1"/>
  </ignoredErrors>
  <drawing r:id="rId6"/>
  <legacyDrawing r:id="rId7"/>
  <mc:AlternateContent xmlns:mc="http://schemas.openxmlformats.org/markup-compatibility/2006">
    <mc:Choice Requires="x14">
      <controls>
        <mc:AlternateContent xmlns:mc="http://schemas.openxmlformats.org/markup-compatibility/2006">
          <mc:Choice Requires="x14">
            <control shapeId="2096" r:id="rId8" name="Check Box 48">
              <controlPr defaultSize="0" autoFill="0" autoLine="0" autoPict="0">
                <anchor moveWithCells="1">
                  <from>
                    <xdr:col>0</xdr:col>
                    <xdr:colOff>28575</xdr:colOff>
                    <xdr:row>97</xdr:row>
                    <xdr:rowOff>38100</xdr:rowOff>
                  </from>
                  <to>
                    <xdr:col>1</xdr:col>
                    <xdr:colOff>85725</xdr:colOff>
                    <xdr:row>98</xdr:row>
                    <xdr:rowOff>9525</xdr:rowOff>
                  </to>
                </anchor>
              </controlPr>
            </control>
          </mc:Choice>
        </mc:AlternateContent>
        <mc:AlternateContent xmlns:mc="http://schemas.openxmlformats.org/markup-compatibility/2006">
          <mc:Choice Requires="x14">
            <control shapeId="2097" r:id="rId9" name="Check Box 49">
              <controlPr defaultSize="0" autoFill="0" autoLine="0" autoPict="0">
                <anchor moveWithCells="1">
                  <from>
                    <xdr:col>0</xdr:col>
                    <xdr:colOff>28575</xdr:colOff>
                    <xdr:row>98</xdr:row>
                    <xdr:rowOff>28575</xdr:rowOff>
                  </from>
                  <to>
                    <xdr:col>1</xdr:col>
                    <xdr:colOff>85725</xdr:colOff>
                    <xdr:row>98</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47BEE058-E15E-44B8-AF8E-5977E8FF4FD4}">
          <x14:formula1>
            <xm:f>References!$B$30:$B$32</xm:f>
          </x14:formula1>
          <xm:sqref>D6:G6 K6:L6 F11:G11 L1</xm:sqref>
        </x14:dataValidation>
        <x14:dataValidation type="list" allowBlank="1" showInputMessage="1" showErrorMessage="1" xr:uid="{14C77496-1FB1-4B91-AE10-5724DD6BB7B7}">
          <x14:formula1>
            <xm:f>References!$B$452:$B$455</xm:f>
          </x14:formula1>
          <xm:sqref>K10:L10</xm:sqref>
        </x14:dataValidation>
        <x14:dataValidation type="list" allowBlank="1" showInputMessage="1" showErrorMessage="1" xr:uid="{0BF85020-07EA-43E1-9047-BC8555A55D2E}">
          <x14:formula1>
            <xm:f>References!$C$20:$C$24</xm:f>
          </x14:formula1>
          <xm:sqref>K3:L3</xm:sqref>
        </x14:dataValidation>
        <x14:dataValidation type="list" allowBlank="1" showInputMessage="1" showErrorMessage="1" xr:uid="{648137C3-3D8B-44D1-A89C-28FBAF1432B2}">
          <x14:formula1>
            <xm:f>References!$B$20:$B$24</xm:f>
          </x14:formula1>
          <xm:sqref>D3:G3</xm:sqref>
        </x14:dataValidation>
        <x14:dataValidation type="list" allowBlank="1" showInputMessage="1" showErrorMessage="1" xr:uid="{37316268-0914-48C4-8060-675CD6BD5B23}">
          <x14:formula1>
            <xm:f>References!$B$34:$B$37</xm:f>
          </x14:formula1>
          <xm:sqref>K9:L9</xm:sqref>
        </x14:dataValidation>
        <x14:dataValidation type="list" allowBlank="1" showInputMessage="1" showErrorMessage="1" xr:uid="{48B3CE5C-D7B3-4F08-AB7F-4CD89629FA5C}">
          <x14:formula1>
            <xm:f>References!$B$2:$B$18</xm:f>
          </x14:formula1>
          <xm:sqref>D10</xm:sqref>
        </x14:dataValidation>
        <x14:dataValidation type="list" allowBlank="1" showInputMessage="1" showErrorMessage="1" xr:uid="{618278A9-7016-4F24-B8F4-3A9A90498E61}">
          <x14:formula1>
            <xm:f>References!$B$39:$B$75</xm:f>
          </x14:formula1>
          <xm:sqref>D2:G2</xm:sqref>
        </x14:dataValidation>
        <x14:dataValidation type="list" allowBlank="1" xr:uid="{FCCA42E1-B08E-4AEE-B981-F015AE37A911}">
          <x14:formula1>
            <xm:f>References!$D$80:$D$437</xm:f>
          </x14:formula1>
          <xm:sqref>K7:L7 D7:G7</xm:sqref>
        </x14:dataValidation>
        <x14:dataValidation type="list" allowBlank="1" showInputMessage="1" showErrorMessage="1" xr:uid="{E4591D3A-A50A-47AC-A404-8A671D55FE81}">
          <x14:formula1>
            <xm:f>References!$B$80:$B$435</xm:f>
          </x14:formula1>
          <xm:sqref>K4:L4</xm:sqref>
        </x14:dataValidation>
        <x14:dataValidation type="list" allowBlank="1" showInputMessage="1" showErrorMessage="1" xr:uid="{16D47A29-C83B-4716-9ED6-CA077A45B545}">
          <x14:formula1>
            <xm:f>References!$B$80:$B$605</xm:f>
          </x14:formula1>
          <xm:sqref>D4:G4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AED57-B276-4AA8-847D-44EB58DD313A}">
  <sheetPr codeName="Sheet2"/>
  <dimension ref="A2:KD605"/>
  <sheetViews>
    <sheetView topLeftCell="A41" zoomScale="115" zoomScaleNormal="115" workbookViewId="0">
      <selection activeCell="C63" sqref="C63"/>
    </sheetView>
  </sheetViews>
  <sheetFormatPr defaultColWidth="9.140625" defaultRowHeight="16.5" x14ac:dyDescent="0.3"/>
  <cols>
    <col min="1" max="1" width="10.140625" style="2" bestFit="1" customWidth="1"/>
    <col min="2" max="2" width="65.5703125" style="2" customWidth="1"/>
    <col min="3" max="3" width="30.7109375" style="2" bestFit="1" customWidth="1"/>
    <col min="4" max="4" width="36.28515625" style="32" bestFit="1" customWidth="1"/>
    <col min="5" max="5" width="29.85546875" style="2" bestFit="1" customWidth="1"/>
    <col min="6" max="6" width="30.28515625" style="2" bestFit="1" customWidth="1"/>
    <col min="7" max="7" width="30.5703125" style="2" bestFit="1" customWidth="1"/>
    <col min="8" max="8" width="29.5703125" style="2" bestFit="1" customWidth="1"/>
    <col min="9" max="9" width="41.5703125" style="2" bestFit="1" customWidth="1"/>
    <col min="10" max="10" width="29.85546875" style="2" bestFit="1" customWidth="1"/>
    <col min="11" max="11" width="29.42578125" style="2" bestFit="1" customWidth="1"/>
    <col min="12" max="12" width="30.85546875" style="2" bestFit="1" customWidth="1"/>
    <col min="13" max="13" width="31.5703125" style="2" bestFit="1" customWidth="1"/>
    <col min="14" max="14" width="30.85546875" style="2" bestFit="1" customWidth="1"/>
    <col min="15" max="15" width="30.140625" style="2" bestFit="1" customWidth="1"/>
    <col min="16" max="16" width="30.7109375" style="2" bestFit="1" customWidth="1"/>
    <col min="17" max="17" width="30.5703125" style="2" bestFit="1" customWidth="1"/>
    <col min="18" max="18" width="32.140625" style="2" bestFit="1" customWidth="1"/>
    <col min="19" max="19" width="47.42578125" style="2" bestFit="1" customWidth="1"/>
    <col min="20" max="20" width="59.85546875" style="2" bestFit="1" customWidth="1"/>
    <col min="21" max="21" width="77.42578125" style="2" bestFit="1" customWidth="1"/>
    <col min="22" max="22" width="52" style="2" bestFit="1" customWidth="1"/>
    <col min="23" max="23" width="59.140625" style="2" bestFit="1" customWidth="1"/>
    <col min="24" max="24" width="43.28515625" style="2" bestFit="1" customWidth="1"/>
    <col min="25" max="25" width="54.42578125" style="2" bestFit="1" customWidth="1"/>
    <col min="26" max="26" width="49.5703125" style="2" bestFit="1" customWidth="1"/>
    <col min="27" max="27" width="32.42578125" style="2" bestFit="1" customWidth="1"/>
    <col min="28" max="28" width="24" style="2" bestFit="1" customWidth="1"/>
    <col min="29" max="30" width="31.42578125" style="2" bestFit="1" customWidth="1"/>
    <col min="31" max="31" width="24.85546875" style="2" bestFit="1" customWidth="1"/>
    <col min="32" max="32" width="31.5703125" style="2" bestFit="1" customWidth="1"/>
    <col min="33" max="33" width="26.42578125" style="2" bestFit="1" customWidth="1"/>
    <col min="34" max="35" width="30.140625" style="2" bestFit="1" customWidth="1"/>
    <col min="36" max="16384" width="9.140625" style="2"/>
  </cols>
  <sheetData>
    <row r="2" spans="2:10" x14ac:dyDescent="0.3">
      <c r="B2" s="1" t="s">
        <v>4</v>
      </c>
      <c r="C2" s="3"/>
      <c r="D2" s="10"/>
    </row>
    <row r="3" spans="2:10" x14ac:dyDescent="0.3">
      <c r="B3" s="1" t="s">
        <v>91</v>
      </c>
      <c r="C3" s="3"/>
      <c r="J3" s="32"/>
    </row>
    <row r="4" spans="2:10" x14ac:dyDescent="0.3">
      <c r="B4" s="1" t="s">
        <v>92</v>
      </c>
      <c r="C4" s="3"/>
      <c r="J4" s="32"/>
    </row>
    <row r="5" spans="2:10" x14ac:dyDescent="0.3">
      <c r="B5" s="9" t="s">
        <v>93</v>
      </c>
      <c r="C5" s="3"/>
      <c r="J5" s="32"/>
    </row>
    <row r="6" spans="2:10" x14ac:dyDescent="0.3">
      <c r="B6" s="9" t="s">
        <v>94</v>
      </c>
      <c r="C6" s="3"/>
      <c r="J6" s="32"/>
    </row>
    <row r="7" spans="2:10" x14ac:dyDescent="0.3">
      <c r="B7" s="1" t="s">
        <v>95</v>
      </c>
      <c r="C7" s="3"/>
      <c r="J7" s="32"/>
    </row>
    <row r="8" spans="2:10" x14ac:dyDescent="0.3">
      <c r="B8" s="1" t="s">
        <v>96</v>
      </c>
      <c r="C8" s="3"/>
      <c r="J8" s="32"/>
    </row>
    <row r="9" spans="2:10" x14ac:dyDescent="0.3">
      <c r="B9" s="1" t="s">
        <v>97</v>
      </c>
      <c r="C9" s="3"/>
      <c r="J9" s="32"/>
    </row>
    <row r="10" spans="2:10" x14ac:dyDescent="0.3">
      <c r="B10" s="1" t="s">
        <v>98</v>
      </c>
      <c r="C10" s="3"/>
      <c r="J10" s="32"/>
    </row>
    <row r="11" spans="2:10" x14ac:dyDescent="0.3">
      <c r="B11" s="1" t="s">
        <v>99</v>
      </c>
      <c r="C11" s="3"/>
      <c r="J11" s="32"/>
    </row>
    <row r="12" spans="2:10" x14ac:dyDescent="0.3">
      <c r="B12" s="1" t="s">
        <v>100</v>
      </c>
      <c r="C12" s="3"/>
      <c r="J12" s="32"/>
    </row>
    <row r="13" spans="2:10" x14ac:dyDescent="0.3">
      <c r="B13" s="1" t="s">
        <v>1421</v>
      </c>
      <c r="C13" s="3"/>
      <c r="J13" s="32"/>
    </row>
    <row r="14" spans="2:10" x14ac:dyDescent="0.3">
      <c r="B14" s="1" t="s">
        <v>101</v>
      </c>
      <c r="C14" s="3"/>
      <c r="J14" s="32"/>
    </row>
    <row r="15" spans="2:10" x14ac:dyDescent="0.3">
      <c r="B15" s="1" t="s">
        <v>102</v>
      </c>
      <c r="C15" s="3"/>
      <c r="J15" s="32"/>
    </row>
    <row r="16" spans="2:10" x14ac:dyDescent="0.3">
      <c r="B16" s="1" t="s">
        <v>103</v>
      </c>
      <c r="C16" s="3"/>
      <c r="J16" s="32"/>
    </row>
    <row r="17" spans="2:10" x14ac:dyDescent="0.3">
      <c r="C17" s="3"/>
      <c r="J17" s="32"/>
    </row>
    <row r="18" spans="2:10" x14ac:dyDescent="0.3">
      <c r="B18" s="1"/>
      <c r="C18" s="3"/>
      <c r="J18" s="32"/>
    </row>
    <row r="19" spans="2:10" x14ac:dyDescent="0.3">
      <c r="B19" s="1"/>
      <c r="C19" s="3"/>
      <c r="J19" s="32"/>
    </row>
    <row r="20" spans="2:10" x14ac:dyDescent="0.3">
      <c r="B20" s="1" t="s">
        <v>4</v>
      </c>
      <c r="C20" s="1" t="s">
        <v>4</v>
      </c>
      <c r="J20" s="32"/>
    </row>
    <row r="21" spans="2:10" x14ac:dyDescent="0.3">
      <c r="B21" s="1" t="s">
        <v>104</v>
      </c>
      <c r="C21" s="124" t="s">
        <v>1428</v>
      </c>
      <c r="J21" s="32"/>
    </row>
    <row r="22" spans="2:10" x14ac:dyDescent="0.3">
      <c r="B22" s="1" t="s">
        <v>105</v>
      </c>
      <c r="C22" s="1" t="s">
        <v>104</v>
      </c>
      <c r="E22" s="1"/>
      <c r="J22" s="32"/>
    </row>
    <row r="23" spans="2:10" x14ac:dyDescent="0.3">
      <c r="B23" s="1" t="s">
        <v>106</v>
      </c>
      <c r="C23" s="1" t="s">
        <v>105</v>
      </c>
      <c r="E23" s="1"/>
      <c r="J23" s="32"/>
    </row>
    <row r="24" spans="2:10" x14ac:dyDescent="0.3">
      <c r="B24" s="10" t="s">
        <v>1427</v>
      </c>
      <c r="C24" s="1" t="s">
        <v>106</v>
      </c>
      <c r="E24" s="1"/>
      <c r="J24" s="32"/>
    </row>
    <row r="25" spans="2:10" x14ac:dyDescent="0.3">
      <c r="B25" s="1"/>
      <c r="C25" s="3"/>
      <c r="E25" s="1"/>
      <c r="J25" s="32"/>
    </row>
    <row r="26" spans="2:10" x14ac:dyDescent="0.3">
      <c r="B26" s="1" t="s">
        <v>4</v>
      </c>
      <c r="C26" s="3"/>
      <c r="E26" s="10"/>
      <c r="J26" s="32"/>
    </row>
    <row r="27" spans="2:10" x14ac:dyDescent="0.3">
      <c r="B27" s="10" t="s">
        <v>107</v>
      </c>
      <c r="C27" s="3"/>
      <c r="E27" s="1"/>
      <c r="J27" s="32"/>
    </row>
    <row r="28" spans="2:10" x14ac:dyDescent="0.3">
      <c r="B28" s="10" t="s">
        <v>108</v>
      </c>
      <c r="C28" s="3"/>
      <c r="E28" s="142" t="s">
        <v>380</v>
      </c>
      <c r="J28" s="32"/>
    </row>
    <row r="29" spans="2:10" x14ac:dyDescent="0.3">
      <c r="B29" s="10"/>
      <c r="C29" s="3"/>
      <c r="E29" s="143" t="s">
        <v>418</v>
      </c>
      <c r="J29" s="32"/>
    </row>
    <row r="30" spans="2:10" x14ac:dyDescent="0.3">
      <c r="B30" s="1" t="s">
        <v>4</v>
      </c>
      <c r="C30" s="3"/>
      <c r="E30" s="143" t="s">
        <v>419</v>
      </c>
      <c r="J30" s="32"/>
    </row>
    <row r="31" spans="2:10" x14ac:dyDescent="0.3">
      <c r="B31" s="10" t="s">
        <v>109</v>
      </c>
      <c r="C31" s="3"/>
      <c r="E31" s="143" t="s">
        <v>420</v>
      </c>
      <c r="J31" s="32"/>
    </row>
    <row r="32" spans="2:10" x14ac:dyDescent="0.3">
      <c r="B32" s="10" t="s">
        <v>110</v>
      </c>
      <c r="C32" s="3"/>
      <c r="E32" s="1"/>
      <c r="J32" s="32"/>
    </row>
    <row r="33" spans="1:290" x14ac:dyDescent="0.3">
      <c r="B33" s="10"/>
      <c r="C33" s="3"/>
      <c r="E33" s="10"/>
      <c r="J33" s="32"/>
    </row>
    <row r="34" spans="1:290" x14ac:dyDescent="0.3">
      <c r="B34" s="1" t="s">
        <v>4</v>
      </c>
      <c r="C34" s="3"/>
      <c r="E34" s="10"/>
      <c r="J34" s="32"/>
    </row>
    <row r="35" spans="1:290" x14ac:dyDescent="0.3">
      <c r="B35" s="1" t="s">
        <v>111</v>
      </c>
      <c r="C35" s="3"/>
      <c r="E35" s="10"/>
      <c r="J35" s="32"/>
    </row>
    <row r="36" spans="1:290" x14ac:dyDescent="0.3">
      <c r="B36" s="1" t="s">
        <v>112</v>
      </c>
      <c r="C36" s="3"/>
      <c r="E36" s="1"/>
      <c r="J36" s="32"/>
    </row>
    <row r="37" spans="1:290" x14ac:dyDescent="0.3">
      <c r="B37" s="1" t="s">
        <v>113</v>
      </c>
      <c r="C37" s="3"/>
      <c r="E37" s="1"/>
      <c r="J37" s="32"/>
    </row>
    <row r="38" spans="1:290" x14ac:dyDescent="0.3">
      <c r="B38" s="1"/>
      <c r="C38" s="3"/>
      <c r="E38" s="1"/>
      <c r="J38" s="32"/>
    </row>
    <row r="39" spans="1:290" x14ac:dyDescent="0.3">
      <c r="B39" s="1" t="s">
        <v>4</v>
      </c>
      <c r="C39" s="3"/>
      <c r="E39" s="1"/>
      <c r="J39" s="32"/>
    </row>
    <row r="40" spans="1:290" x14ac:dyDescent="0.3">
      <c r="A40" s="2" t="s">
        <v>114</v>
      </c>
      <c r="B40" s="2" t="s">
        <v>115</v>
      </c>
      <c r="C40" s="3" t="s">
        <v>116</v>
      </c>
      <c r="D40" s="90" t="s">
        <v>117</v>
      </c>
      <c r="E40" s="90" t="s">
        <v>118</v>
      </c>
      <c r="F40" s="90" t="s">
        <v>119</v>
      </c>
      <c r="G40" s="90" t="s">
        <v>120</v>
      </c>
      <c r="H40" s="90" t="s">
        <v>121</v>
      </c>
      <c r="I40" s="90" t="s">
        <v>122</v>
      </c>
      <c r="J40" s="90" t="s">
        <v>123</v>
      </c>
      <c r="K40" s="90" t="s">
        <v>124</v>
      </c>
      <c r="L40" s="90" t="s">
        <v>125</v>
      </c>
      <c r="M40" s="90" t="s">
        <v>126</v>
      </c>
      <c r="N40" s="90" t="s">
        <v>127</v>
      </c>
      <c r="O40" s="90" t="s">
        <v>128</v>
      </c>
      <c r="P40" s="90" t="s">
        <v>129</v>
      </c>
      <c r="Q40" s="90" t="s">
        <v>130</v>
      </c>
      <c r="R40" s="90" t="s">
        <v>131</v>
      </c>
      <c r="S40" s="90" t="s">
        <v>132</v>
      </c>
      <c r="T40" s="90" t="s">
        <v>133</v>
      </c>
      <c r="U40" s="90" t="s">
        <v>134</v>
      </c>
      <c r="V40" s="90" t="s">
        <v>135</v>
      </c>
      <c r="W40" s="90" t="s">
        <v>136</v>
      </c>
      <c r="X40" s="90" t="s">
        <v>137</v>
      </c>
      <c r="Y40" s="90" t="s">
        <v>138</v>
      </c>
      <c r="Z40" s="90" t="s">
        <v>139</v>
      </c>
      <c r="AA40" s="90" t="s">
        <v>140</v>
      </c>
      <c r="AB40" s="90" t="s">
        <v>141</v>
      </c>
      <c r="AC40" s="90" t="s">
        <v>142</v>
      </c>
      <c r="AD40" s="90" t="s">
        <v>143</v>
      </c>
      <c r="AE40" s="90" t="s">
        <v>144</v>
      </c>
      <c r="AF40" s="90" t="s">
        <v>145</v>
      </c>
      <c r="AG40" s="90" t="s">
        <v>146</v>
      </c>
      <c r="AH40" s="90" t="s">
        <v>147</v>
      </c>
      <c r="AI40" s="90" t="s">
        <v>148</v>
      </c>
      <c r="AJ40" s="90" t="s">
        <v>149</v>
      </c>
      <c r="AK40" s="90" t="s">
        <v>150</v>
      </c>
      <c r="AL40" s="90" t="s">
        <v>151</v>
      </c>
      <c r="AM40" s="90" t="s">
        <v>152</v>
      </c>
      <c r="AN40" s="90" t="s">
        <v>153</v>
      </c>
      <c r="AO40" s="90" t="s">
        <v>154</v>
      </c>
      <c r="AP40" s="90" t="s">
        <v>155</v>
      </c>
      <c r="AQ40" s="90" t="s">
        <v>156</v>
      </c>
      <c r="AR40" s="90" t="s">
        <v>157</v>
      </c>
      <c r="AS40" s="90" t="s">
        <v>158</v>
      </c>
      <c r="AT40" s="90" t="s">
        <v>159</v>
      </c>
      <c r="AU40" s="90" t="s">
        <v>160</v>
      </c>
      <c r="AV40" s="90" t="s">
        <v>161</v>
      </c>
      <c r="AW40" s="90" t="s">
        <v>162</v>
      </c>
      <c r="AX40" s="90" t="s">
        <v>163</v>
      </c>
      <c r="AY40" s="90" t="s">
        <v>164</v>
      </c>
      <c r="AZ40" s="90" t="s">
        <v>165</v>
      </c>
      <c r="BA40" s="90" t="s">
        <v>166</v>
      </c>
      <c r="BB40" s="90" t="s">
        <v>167</v>
      </c>
      <c r="BC40" s="90" t="s">
        <v>168</v>
      </c>
      <c r="BD40" s="90" t="s">
        <v>169</v>
      </c>
      <c r="BE40" s="90" t="s">
        <v>170</v>
      </c>
      <c r="BF40" s="90" t="s">
        <v>171</v>
      </c>
      <c r="BG40" s="90" t="s">
        <v>172</v>
      </c>
      <c r="BH40" s="90" t="s">
        <v>173</v>
      </c>
      <c r="BI40" s="90" t="s">
        <v>174</v>
      </c>
      <c r="BJ40" s="90" t="s">
        <v>175</v>
      </c>
      <c r="BK40" s="90" t="s">
        <v>176</v>
      </c>
      <c r="BL40" s="90" t="s">
        <v>177</v>
      </c>
      <c r="BM40" s="90" t="s">
        <v>178</v>
      </c>
      <c r="BN40" s="90" t="s">
        <v>179</v>
      </c>
      <c r="BO40" s="90" t="s">
        <v>180</v>
      </c>
      <c r="BP40" s="90" t="s">
        <v>181</v>
      </c>
      <c r="BQ40" s="90" t="s">
        <v>182</v>
      </c>
      <c r="BR40" s="90" t="s">
        <v>183</v>
      </c>
      <c r="BS40" s="90" t="s">
        <v>184</v>
      </c>
      <c r="BT40" s="90" t="s">
        <v>185</v>
      </c>
      <c r="BU40" s="90" t="s">
        <v>186</v>
      </c>
      <c r="BV40" s="90" t="s">
        <v>187</v>
      </c>
      <c r="BW40" s="90" t="s">
        <v>188</v>
      </c>
      <c r="BX40" s="90" t="s">
        <v>189</v>
      </c>
      <c r="BY40" s="90" t="s">
        <v>190</v>
      </c>
      <c r="BZ40" s="90" t="s">
        <v>191</v>
      </c>
      <c r="CA40" s="90" t="s">
        <v>192</v>
      </c>
      <c r="CB40" s="90" t="s">
        <v>193</v>
      </c>
      <c r="CC40" s="90" t="s">
        <v>194</v>
      </c>
      <c r="CD40" s="90" t="s">
        <v>195</v>
      </c>
      <c r="CE40" s="90" t="s">
        <v>196</v>
      </c>
      <c r="CF40" s="90" t="s">
        <v>197</v>
      </c>
      <c r="CG40" s="90" t="s">
        <v>198</v>
      </c>
      <c r="CH40" s="90" t="s">
        <v>199</v>
      </c>
      <c r="CI40" s="90" t="s">
        <v>200</v>
      </c>
      <c r="CJ40" s="90" t="s">
        <v>201</v>
      </c>
      <c r="CK40" s="90" t="s">
        <v>202</v>
      </c>
      <c r="CL40" s="90" t="s">
        <v>203</v>
      </c>
      <c r="CM40" s="90" t="s">
        <v>204</v>
      </c>
      <c r="CN40" s="90" t="s">
        <v>205</v>
      </c>
      <c r="CO40" s="90" t="s">
        <v>206</v>
      </c>
      <c r="CP40" s="90" t="s">
        <v>207</v>
      </c>
      <c r="CQ40" s="90" t="s">
        <v>208</v>
      </c>
      <c r="CR40" s="90" t="s">
        <v>209</v>
      </c>
      <c r="CS40" s="90" t="s">
        <v>210</v>
      </c>
      <c r="CT40" s="90" t="s">
        <v>211</v>
      </c>
      <c r="CU40" s="90" t="s">
        <v>212</v>
      </c>
      <c r="CV40" s="90" t="s">
        <v>213</v>
      </c>
      <c r="CW40" s="90" t="s">
        <v>214</v>
      </c>
      <c r="CX40" s="90" t="s">
        <v>215</v>
      </c>
      <c r="CY40" s="90" t="s">
        <v>216</v>
      </c>
      <c r="CZ40" s="90" t="s">
        <v>217</v>
      </c>
      <c r="DA40" s="90" t="s">
        <v>218</v>
      </c>
      <c r="DB40" s="90" t="s">
        <v>219</v>
      </c>
      <c r="DC40" s="90" t="s">
        <v>220</v>
      </c>
      <c r="DD40" s="90" t="s">
        <v>221</v>
      </c>
      <c r="DE40" s="90" t="s">
        <v>222</v>
      </c>
      <c r="DF40" s="90" t="s">
        <v>223</v>
      </c>
      <c r="DG40" s="90" t="s">
        <v>224</v>
      </c>
      <c r="DH40" s="90" t="s">
        <v>225</v>
      </c>
      <c r="DI40" s="90" t="s">
        <v>226</v>
      </c>
      <c r="DJ40" s="90" t="s">
        <v>227</v>
      </c>
      <c r="DK40" s="90" t="s">
        <v>228</v>
      </c>
      <c r="DL40" s="90" t="s">
        <v>229</v>
      </c>
      <c r="DM40" s="90" t="s">
        <v>230</v>
      </c>
      <c r="DN40" s="90" t="s">
        <v>231</v>
      </c>
      <c r="DO40" s="90" t="s">
        <v>232</v>
      </c>
      <c r="DP40" s="90" t="s">
        <v>233</v>
      </c>
      <c r="DQ40" s="90" t="s">
        <v>234</v>
      </c>
      <c r="DR40" s="90" t="s">
        <v>235</v>
      </c>
      <c r="DS40" s="90" t="s">
        <v>236</v>
      </c>
      <c r="DT40" s="90" t="s">
        <v>237</v>
      </c>
      <c r="DU40" s="90" t="s">
        <v>238</v>
      </c>
      <c r="DV40" s="90" t="s">
        <v>239</v>
      </c>
      <c r="DW40" s="90" t="s">
        <v>240</v>
      </c>
      <c r="DX40" s="90" t="s">
        <v>241</v>
      </c>
      <c r="DY40" s="90" t="s">
        <v>242</v>
      </c>
      <c r="DZ40" s="90" t="s">
        <v>243</v>
      </c>
      <c r="EA40" s="90" t="s">
        <v>244</v>
      </c>
      <c r="EB40" s="90" t="s">
        <v>245</v>
      </c>
      <c r="EC40" s="90" t="s">
        <v>246</v>
      </c>
      <c r="ED40" s="90" t="s">
        <v>247</v>
      </c>
      <c r="EE40" s="90" t="s">
        <v>248</v>
      </c>
      <c r="EF40" s="90" t="s">
        <v>249</v>
      </c>
      <c r="EG40" s="90" t="s">
        <v>250</v>
      </c>
      <c r="EH40" s="90" t="s">
        <v>251</v>
      </c>
      <c r="EI40" s="90" t="s">
        <v>252</v>
      </c>
      <c r="EJ40" s="90" t="s">
        <v>253</v>
      </c>
      <c r="EK40" s="90" t="s">
        <v>254</v>
      </c>
      <c r="EL40" s="90" t="s">
        <v>255</v>
      </c>
      <c r="EM40" s="90" t="s">
        <v>256</v>
      </c>
      <c r="EN40" s="90" t="s">
        <v>257</v>
      </c>
      <c r="EO40" s="90" t="s">
        <v>258</v>
      </c>
      <c r="EP40" s="90" t="s">
        <v>259</v>
      </c>
      <c r="EQ40" s="90" t="s">
        <v>260</v>
      </c>
      <c r="ER40" s="90" t="s">
        <v>261</v>
      </c>
      <c r="ES40" s="90" t="s">
        <v>262</v>
      </c>
      <c r="ET40" s="90" t="s">
        <v>263</v>
      </c>
      <c r="EU40" s="90" t="s">
        <v>264</v>
      </c>
      <c r="EV40" s="90" t="s">
        <v>265</v>
      </c>
      <c r="EW40" s="90" t="s">
        <v>266</v>
      </c>
      <c r="EX40" s="90" t="s">
        <v>267</v>
      </c>
      <c r="EY40" s="90" t="s">
        <v>268</v>
      </c>
      <c r="EZ40" s="90" t="s">
        <v>269</v>
      </c>
      <c r="FA40" s="90" t="s">
        <v>270</v>
      </c>
      <c r="FB40" s="90" t="s">
        <v>271</v>
      </c>
      <c r="FC40" s="90" t="s">
        <v>272</v>
      </c>
      <c r="FD40" s="90" t="s">
        <v>273</v>
      </c>
      <c r="FE40" s="90" t="s">
        <v>274</v>
      </c>
      <c r="FF40" s="90" t="s">
        <v>275</v>
      </c>
      <c r="FG40" s="90" t="s">
        <v>276</v>
      </c>
      <c r="FH40" s="90" t="s">
        <v>277</v>
      </c>
      <c r="FI40" s="90" t="s">
        <v>278</v>
      </c>
      <c r="FJ40" s="90" t="s">
        <v>279</v>
      </c>
      <c r="FK40" s="90" t="s">
        <v>280</v>
      </c>
      <c r="FL40" s="90" t="s">
        <v>281</v>
      </c>
      <c r="FM40" s="90" t="s">
        <v>282</v>
      </c>
      <c r="FN40" s="90" t="s">
        <v>283</v>
      </c>
      <c r="FO40" s="90" t="s">
        <v>284</v>
      </c>
      <c r="FP40" s="90" t="s">
        <v>285</v>
      </c>
      <c r="FQ40" s="90" t="s">
        <v>286</v>
      </c>
      <c r="FR40" s="90" t="s">
        <v>287</v>
      </c>
      <c r="FS40" s="90" t="s">
        <v>288</v>
      </c>
      <c r="FT40" s="90" t="s">
        <v>289</v>
      </c>
      <c r="FU40" s="90" t="s">
        <v>290</v>
      </c>
      <c r="FV40" s="90" t="s">
        <v>291</v>
      </c>
      <c r="FW40" s="90" t="s">
        <v>292</v>
      </c>
      <c r="FX40" s="90" t="s">
        <v>293</v>
      </c>
      <c r="FY40" s="90" t="s">
        <v>294</v>
      </c>
      <c r="FZ40" s="90" t="s">
        <v>295</v>
      </c>
      <c r="GA40" s="90" t="s">
        <v>296</v>
      </c>
      <c r="GB40" s="90" t="s">
        <v>297</v>
      </c>
      <c r="GC40" s="90" t="s">
        <v>298</v>
      </c>
      <c r="GD40" s="90" t="s">
        <v>299</v>
      </c>
      <c r="GE40" s="90" t="s">
        <v>300</v>
      </c>
      <c r="GF40" s="90" t="s">
        <v>301</v>
      </c>
      <c r="GG40" s="90" t="s">
        <v>302</v>
      </c>
      <c r="GH40" s="90" t="s">
        <v>303</v>
      </c>
      <c r="GI40" s="90" t="s">
        <v>304</v>
      </c>
      <c r="GJ40" s="90" t="s">
        <v>305</v>
      </c>
      <c r="GK40" s="90" t="s">
        <v>306</v>
      </c>
      <c r="GL40" s="90" t="s">
        <v>307</v>
      </c>
      <c r="GM40" s="90" t="s">
        <v>308</v>
      </c>
      <c r="GN40" s="90" t="s">
        <v>309</v>
      </c>
      <c r="GO40" s="90" t="s">
        <v>310</v>
      </c>
      <c r="GP40" s="90" t="s">
        <v>311</v>
      </c>
      <c r="GQ40" s="90" t="s">
        <v>312</v>
      </c>
      <c r="GR40" s="90" t="s">
        <v>313</v>
      </c>
      <c r="GS40" s="90" t="s">
        <v>314</v>
      </c>
      <c r="GT40" s="90" t="s">
        <v>315</v>
      </c>
      <c r="GU40" s="90" t="s">
        <v>316</v>
      </c>
      <c r="GV40" s="90" t="s">
        <v>317</v>
      </c>
      <c r="GW40" s="90" t="s">
        <v>318</v>
      </c>
      <c r="GX40" s="90" t="s">
        <v>319</v>
      </c>
      <c r="GY40" s="90" t="s">
        <v>320</v>
      </c>
      <c r="GZ40" s="90" t="s">
        <v>321</v>
      </c>
      <c r="HA40" s="90" t="s">
        <v>322</v>
      </c>
      <c r="HB40" s="90" t="s">
        <v>323</v>
      </c>
      <c r="HC40" s="90" t="s">
        <v>324</v>
      </c>
      <c r="HD40" s="90" t="s">
        <v>325</v>
      </c>
      <c r="HE40" s="90" t="s">
        <v>326</v>
      </c>
      <c r="HF40" s="90" t="s">
        <v>327</v>
      </c>
      <c r="HG40" s="90" t="s">
        <v>328</v>
      </c>
      <c r="HH40" s="90" t="s">
        <v>329</v>
      </c>
      <c r="HI40" s="90" t="s">
        <v>330</v>
      </c>
      <c r="HJ40" s="90" t="s">
        <v>331</v>
      </c>
      <c r="HK40" s="90" t="s">
        <v>332</v>
      </c>
      <c r="HL40" s="90" t="s">
        <v>333</v>
      </c>
      <c r="HM40" s="90" t="s">
        <v>334</v>
      </c>
      <c r="HN40" s="90" t="s">
        <v>335</v>
      </c>
      <c r="HO40" s="90" t="s">
        <v>336</v>
      </c>
      <c r="HP40" s="90" t="s">
        <v>337</v>
      </c>
      <c r="HQ40" s="90" t="s">
        <v>338</v>
      </c>
      <c r="HR40" s="90" t="s">
        <v>339</v>
      </c>
      <c r="HS40" s="90" t="s">
        <v>340</v>
      </c>
      <c r="HT40" s="90" t="s">
        <v>341</v>
      </c>
      <c r="HU40" s="90" t="s">
        <v>342</v>
      </c>
      <c r="HV40" s="90" t="s">
        <v>343</v>
      </c>
      <c r="HW40" s="90" t="s">
        <v>344</v>
      </c>
      <c r="HX40" s="90" t="s">
        <v>345</v>
      </c>
      <c r="HY40" s="90" t="s">
        <v>346</v>
      </c>
      <c r="HZ40" s="90" t="s">
        <v>347</v>
      </c>
      <c r="IA40" s="90" t="s">
        <v>348</v>
      </c>
      <c r="IB40" s="90" t="s">
        <v>349</v>
      </c>
      <c r="IC40" s="90" t="s">
        <v>350</v>
      </c>
      <c r="ID40" s="90" t="s">
        <v>351</v>
      </c>
      <c r="IE40" s="90" t="s">
        <v>352</v>
      </c>
      <c r="IF40" s="90" t="s">
        <v>353</v>
      </c>
      <c r="IG40" s="90" t="s">
        <v>354</v>
      </c>
      <c r="IH40" s="90" t="s">
        <v>355</v>
      </c>
      <c r="II40" s="90" t="s">
        <v>356</v>
      </c>
      <c r="IJ40" s="90" t="s">
        <v>357</v>
      </c>
      <c r="IK40" s="90" t="s">
        <v>358</v>
      </c>
      <c r="IL40" s="90" t="s">
        <v>359</v>
      </c>
      <c r="IM40" s="90" t="s">
        <v>360</v>
      </c>
      <c r="IN40" s="90" t="s">
        <v>361</v>
      </c>
      <c r="IO40" s="90" t="s">
        <v>362</v>
      </c>
      <c r="IP40" s="90" t="s">
        <v>363</v>
      </c>
      <c r="IQ40" s="90" t="s">
        <v>364</v>
      </c>
      <c r="IR40" s="90" t="s">
        <v>365</v>
      </c>
      <c r="IS40" s="90" t="s">
        <v>366</v>
      </c>
      <c r="IT40" s="90" t="s">
        <v>367</v>
      </c>
      <c r="IU40" s="90" t="s">
        <v>368</v>
      </c>
      <c r="IV40" s="90" t="s">
        <v>369</v>
      </c>
      <c r="IW40" s="90" t="s">
        <v>370</v>
      </c>
      <c r="IX40" s="90" t="s">
        <v>371</v>
      </c>
      <c r="IY40" s="90" t="s">
        <v>372</v>
      </c>
      <c r="IZ40" s="90" t="s">
        <v>373</v>
      </c>
      <c r="JA40" s="90" t="s">
        <v>374</v>
      </c>
      <c r="JB40" s="90" t="s">
        <v>375</v>
      </c>
      <c r="JC40" s="90" t="s">
        <v>376</v>
      </c>
      <c r="JD40" s="90" t="s">
        <v>377</v>
      </c>
      <c r="JE40" s="90" t="s">
        <v>378</v>
      </c>
      <c r="JF40" s="3" t="s">
        <v>1728</v>
      </c>
      <c r="JG40" s="3" t="s">
        <v>1729</v>
      </c>
      <c r="JH40" s="3" t="s">
        <v>1730</v>
      </c>
      <c r="JI40" s="3" t="s">
        <v>1731</v>
      </c>
      <c r="JJ40" s="3" t="s">
        <v>1732</v>
      </c>
      <c r="JK40" s="3" t="s">
        <v>1733</v>
      </c>
      <c r="JL40" s="3" t="s">
        <v>1734</v>
      </c>
      <c r="JM40" s="3" t="s">
        <v>1735</v>
      </c>
      <c r="JN40" s="3" t="s">
        <v>1736</v>
      </c>
      <c r="JO40" s="3" t="s">
        <v>1737</v>
      </c>
      <c r="JP40" s="3" t="s">
        <v>1738</v>
      </c>
      <c r="JQ40" s="3" t="s">
        <v>1739</v>
      </c>
      <c r="JR40" s="3" t="s">
        <v>1740</v>
      </c>
      <c r="JS40" s="3" t="s">
        <v>1741</v>
      </c>
      <c r="JT40" s="3" t="s">
        <v>1742</v>
      </c>
      <c r="JU40" s="3" t="s">
        <v>1743</v>
      </c>
      <c r="JV40" s="3" t="s">
        <v>1744</v>
      </c>
      <c r="JW40" s="3" t="s">
        <v>1745</v>
      </c>
      <c r="JX40" s="3" t="s">
        <v>1746</v>
      </c>
      <c r="JY40" s="3" t="s">
        <v>1747</v>
      </c>
      <c r="JZ40" s="3" t="s">
        <v>1748</v>
      </c>
      <c r="KA40" s="3" t="s">
        <v>1749</v>
      </c>
      <c r="KB40" s="3" t="s">
        <v>1750</v>
      </c>
      <c r="KC40" s="3" t="s">
        <v>1751</v>
      </c>
      <c r="KD40" s="3" t="s">
        <v>1752</v>
      </c>
    </row>
    <row r="41" spans="1:290" x14ac:dyDescent="0.3">
      <c r="B41" s="1" t="s">
        <v>379</v>
      </c>
      <c r="C41" s="2" t="s">
        <v>4</v>
      </c>
      <c r="D41" s="32" t="s">
        <v>6</v>
      </c>
      <c r="JF41" s="144"/>
      <c r="JG41" s="144"/>
      <c r="JH41" s="144"/>
      <c r="JI41" s="144"/>
      <c r="JJ41" s="144"/>
      <c r="JK41" s="144"/>
      <c r="JL41" s="144"/>
      <c r="JM41" s="144"/>
      <c r="JN41" s="144"/>
      <c r="JO41" s="144"/>
      <c r="JP41" s="144"/>
      <c r="JQ41" s="144"/>
      <c r="JR41" s="144"/>
      <c r="JS41" s="144"/>
      <c r="JT41" s="144"/>
      <c r="JU41" s="144"/>
      <c r="JV41" s="144"/>
      <c r="JW41" s="144"/>
      <c r="JX41" s="144"/>
      <c r="JY41" s="144"/>
      <c r="JZ41" s="144"/>
      <c r="KA41" s="144"/>
      <c r="KB41" s="144"/>
      <c r="KC41" s="144"/>
      <c r="KD41" s="144"/>
    </row>
    <row r="42" spans="1:290" x14ac:dyDescent="0.3">
      <c r="B42" s="1" t="s">
        <v>380</v>
      </c>
      <c r="C42" s="32" t="s">
        <v>115</v>
      </c>
      <c r="D42" t="s">
        <v>1859</v>
      </c>
      <c r="E42" t="s">
        <v>381</v>
      </c>
      <c r="F42" t="s">
        <v>1860</v>
      </c>
      <c r="G42" t="s">
        <v>1861</v>
      </c>
      <c r="H42" t="s">
        <v>1862</v>
      </c>
      <c r="I42" t="s">
        <v>1863</v>
      </c>
      <c r="J42" s="32"/>
      <c r="JF42" s="144"/>
      <c r="JG42" s="144"/>
      <c r="JH42" s="144"/>
      <c r="JI42" s="144"/>
      <c r="JJ42" s="144"/>
      <c r="JK42" s="144"/>
      <c r="JL42" s="144"/>
      <c r="JM42" s="144"/>
      <c r="JN42" s="144"/>
      <c r="JO42" s="144"/>
      <c r="JP42" s="144"/>
      <c r="JQ42" s="144"/>
      <c r="JR42" s="144"/>
      <c r="JS42" s="144"/>
      <c r="JT42" s="144"/>
      <c r="JU42" s="144"/>
      <c r="JV42" s="144"/>
      <c r="JW42" s="144"/>
      <c r="JX42" s="144"/>
      <c r="JY42" s="144"/>
      <c r="JZ42" s="144"/>
      <c r="KA42" s="144"/>
      <c r="KB42" s="144"/>
      <c r="KC42" s="144"/>
      <c r="KD42" s="144"/>
    </row>
    <row r="43" spans="1:290" x14ac:dyDescent="0.3">
      <c r="B43" s="2" t="s">
        <v>382</v>
      </c>
      <c r="C43" s="32" t="s">
        <v>379</v>
      </c>
      <c r="D43" t="s">
        <v>383</v>
      </c>
      <c r="E43" t="s">
        <v>1770</v>
      </c>
      <c r="F43" t="s">
        <v>1771</v>
      </c>
      <c r="G43" t="s">
        <v>1772</v>
      </c>
      <c r="H43" t="s">
        <v>384</v>
      </c>
      <c r="I43" t="s">
        <v>1773</v>
      </c>
      <c r="J43" t="s">
        <v>385</v>
      </c>
      <c r="K43" t="s">
        <v>1774</v>
      </c>
      <c r="L43" t="s">
        <v>1775</v>
      </c>
      <c r="M43" t="s">
        <v>1776</v>
      </c>
      <c r="N43" t="s">
        <v>1777</v>
      </c>
      <c r="O43" t="s">
        <v>386</v>
      </c>
      <c r="P43" t="s">
        <v>1778</v>
      </c>
      <c r="Q43" t="s">
        <v>387</v>
      </c>
      <c r="R43" t="s">
        <v>1779</v>
      </c>
      <c r="S43" t="s">
        <v>1780</v>
      </c>
      <c r="T43" t="s">
        <v>1781</v>
      </c>
      <c r="U43" t="s">
        <v>1782</v>
      </c>
      <c r="V43" t="s">
        <v>1783</v>
      </c>
      <c r="W43" t="s">
        <v>1784</v>
      </c>
      <c r="X43" t="s">
        <v>1785</v>
      </c>
      <c r="Y43" t="s">
        <v>1786</v>
      </c>
      <c r="Z43" t="s">
        <v>1787</v>
      </c>
      <c r="AA43" t="s">
        <v>1788</v>
      </c>
      <c r="AB43" t="s">
        <v>1789</v>
      </c>
      <c r="AC43" t="s">
        <v>1790</v>
      </c>
      <c r="AD43" t="s">
        <v>1791</v>
      </c>
      <c r="AE43" t="s">
        <v>1792</v>
      </c>
      <c r="AF43" t="s">
        <v>1793</v>
      </c>
      <c r="AG43" t="s">
        <v>1794</v>
      </c>
      <c r="AH43" t="s">
        <v>1795</v>
      </c>
      <c r="AI43" t="s">
        <v>1796</v>
      </c>
      <c r="AJ43" t="s">
        <v>1797</v>
      </c>
      <c r="AK43" t="s">
        <v>1798</v>
      </c>
      <c r="AL43" t="s">
        <v>1799</v>
      </c>
      <c r="AM43" t="s">
        <v>1800</v>
      </c>
      <c r="AN43" t="s">
        <v>1801</v>
      </c>
      <c r="AO43" t="s">
        <v>1802</v>
      </c>
      <c r="AP43" t="s">
        <v>1803</v>
      </c>
      <c r="AQ43" t="s">
        <v>1804</v>
      </c>
      <c r="AR43" t="s">
        <v>388</v>
      </c>
      <c r="AS43" t="s">
        <v>1805</v>
      </c>
      <c r="AT43" t="s">
        <v>389</v>
      </c>
      <c r="AU43" t="s">
        <v>1806</v>
      </c>
      <c r="AV43" t="s">
        <v>1807</v>
      </c>
      <c r="AW43" t="s">
        <v>390</v>
      </c>
      <c r="AX43" t="s">
        <v>1808</v>
      </c>
      <c r="AY43" t="s">
        <v>391</v>
      </c>
      <c r="AZ43" t="s">
        <v>392</v>
      </c>
      <c r="BA43" t="s">
        <v>1809</v>
      </c>
      <c r="BB43" t="s">
        <v>393</v>
      </c>
      <c r="BC43" t="s">
        <v>394</v>
      </c>
      <c r="BD43" t="s">
        <v>1810</v>
      </c>
      <c r="BE43" t="s">
        <v>1811</v>
      </c>
      <c r="BF43" t="s">
        <v>1812</v>
      </c>
      <c r="BG43" t="s">
        <v>1813</v>
      </c>
      <c r="BH43" t="s">
        <v>1814</v>
      </c>
      <c r="BI43" t="s">
        <v>1815</v>
      </c>
      <c r="BJ43" t="s">
        <v>1816</v>
      </c>
      <c r="BK43" t="s">
        <v>1817</v>
      </c>
      <c r="BL43" t="s">
        <v>395</v>
      </c>
      <c r="BM43" t="s">
        <v>1818</v>
      </c>
      <c r="BN43" t="s">
        <v>1819</v>
      </c>
      <c r="BO43" t="s">
        <v>1820</v>
      </c>
      <c r="BP43" t="s">
        <v>1821</v>
      </c>
      <c r="BQ43" t="s">
        <v>396</v>
      </c>
      <c r="BR43" t="s">
        <v>1822</v>
      </c>
      <c r="BS43" t="s">
        <v>1823</v>
      </c>
      <c r="BT43" t="s">
        <v>1824</v>
      </c>
      <c r="BU43" t="s">
        <v>397</v>
      </c>
      <c r="BV43" t="s">
        <v>1825</v>
      </c>
      <c r="BW43" t="s">
        <v>398</v>
      </c>
      <c r="BX43" t="s">
        <v>399</v>
      </c>
      <c r="BY43" t="s">
        <v>400</v>
      </c>
      <c r="BZ43" t="s">
        <v>1826</v>
      </c>
      <c r="CA43" t="s">
        <v>401</v>
      </c>
      <c r="CB43" t="s">
        <v>402</v>
      </c>
      <c r="CC43" t="s">
        <v>403</v>
      </c>
      <c r="CD43" t="s">
        <v>404</v>
      </c>
      <c r="CE43" t="s">
        <v>405</v>
      </c>
      <c r="CF43" t="s">
        <v>406</v>
      </c>
      <c r="CG43" t="s">
        <v>407</v>
      </c>
      <c r="CH43" t="s">
        <v>408</v>
      </c>
      <c r="CI43" t="s">
        <v>409</v>
      </c>
      <c r="CJ43" t="s">
        <v>410</v>
      </c>
      <c r="CK43" t="s">
        <v>411</v>
      </c>
      <c r="CL43" t="s">
        <v>412</v>
      </c>
      <c r="CM43" t="s">
        <v>413</v>
      </c>
      <c r="CN43" t="s">
        <v>414</v>
      </c>
      <c r="CO43" t="s">
        <v>415</v>
      </c>
      <c r="CP43" t="s">
        <v>416</v>
      </c>
      <c r="CQ43" t="s">
        <v>1827</v>
      </c>
      <c r="CR43" t="s">
        <v>1828</v>
      </c>
      <c r="CS43" t="s">
        <v>1829</v>
      </c>
      <c r="CT43" t="s">
        <v>1830</v>
      </c>
      <c r="CU43" t="s">
        <v>1831</v>
      </c>
      <c r="CV43" t="s">
        <v>1832</v>
      </c>
      <c r="JF43" s="144"/>
      <c r="JG43" s="144"/>
      <c r="JH43" s="144"/>
      <c r="JI43" s="144"/>
      <c r="JJ43" s="144"/>
      <c r="JK43" s="144"/>
      <c r="JL43" s="144"/>
      <c r="JM43" s="144"/>
      <c r="JN43" s="144"/>
      <c r="JO43" s="144"/>
      <c r="JP43" s="144"/>
      <c r="JQ43" s="144"/>
      <c r="JR43" s="144"/>
      <c r="JS43" s="144"/>
      <c r="JT43" s="144"/>
      <c r="JU43" s="144"/>
      <c r="JV43" s="144"/>
      <c r="JW43" s="144"/>
      <c r="JX43" s="144"/>
      <c r="JY43" s="144"/>
      <c r="JZ43" s="144"/>
      <c r="KA43" s="144"/>
      <c r="KB43" s="144"/>
      <c r="KC43" s="144"/>
      <c r="KD43" s="144"/>
    </row>
    <row r="44" spans="1:290" x14ac:dyDescent="0.3">
      <c r="B44" s="1" t="s">
        <v>417</v>
      </c>
      <c r="C44" s="32" t="s">
        <v>380</v>
      </c>
      <c r="D44" t="s">
        <v>1459</v>
      </c>
      <c r="E44" t="s">
        <v>1460</v>
      </c>
      <c r="F44" t="s">
        <v>1461</v>
      </c>
      <c r="G44" t="s">
        <v>1462</v>
      </c>
      <c r="H44" t="s">
        <v>1463</v>
      </c>
      <c r="I44" t="s">
        <v>1464</v>
      </c>
      <c r="J44" t="s">
        <v>1465</v>
      </c>
      <c r="K44" t="s">
        <v>1466</v>
      </c>
      <c r="L44" t="s">
        <v>1467</v>
      </c>
      <c r="M44" t="s">
        <v>1468</v>
      </c>
      <c r="N44" t="s">
        <v>1469</v>
      </c>
      <c r="O44" t="s">
        <v>1470</v>
      </c>
      <c r="P44" t="s">
        <v>1471</v>
      </c>
      <c r="Q44" t="s">
        <v>1472</v>
      </c>
      <c r="R44" t="s">
        <v>1473</v>
      </c>
      <c r="S44" t="s">
        <v>1474</v>
      </c>
      <c r="T44" t="s">
        <v>1475</v>
      </c>
      <c r="U44" t="s">
        <v>1476</v>
      </c>
      <c r="V44" t="s">
        <v>1477</v>
      </c>
      <c r="W44" t="s">
        <v>1478</v>
      </c>
      <c r="X44" t="s">
        <v>1479</v>
      </c>
      <c r="Y44" t="s">
        <v>1480</v>
      </c>
      <c r="Z44" t="s">
        <v>1481</v>
      </c>
      <c r="AA44" t="s">
        <v>1482</v>
      </c>
      <c r="AB44" t="s">
        <v>1483</v>
      </c>
      <c r="AC44" t="s">
        <v>1484</v>
      </c>
      <c r="AD44" t="s">
        <v>1485</v>
      </c>
      <c r="AE44" t="s">
        <v>1486</v>
      </c>
      <c r="AF44" t="s">
        <v>1487</v>
      </c>
      <c r="AG44" t="s">
        <v>1488</v>
      </c>
      <c r="AH44" t="s">
        <v>1489</v>
      </c>
      <c r="AI44" t="s">
        <v>1490</v>
      </c>
      <c r="AJ44" t="s">
        <v>1491</v>
      </c>
      <c r="AK44" t="s">
        <v>1492</v>
      </c>
      <c r="AL44" t="s">
        <v>1493</v>
      </c>
      <c r="AM44" t="s">
        <v>1494</v>
      </c>
      <c r="AN44" t="s">
        <v>1495</v>
      </c>
      <c r="AO44" t="s">
        <v>1496</v>
      </c>
      <c r="AP44" t="s">
        <v>1497</v>
      </c>
      <c r="AQ44" t="s">
        <v>1498</v>
      </c>
      <c r="AR44" t="s">
        <v>1499</v>
      </c>
      <c r="AS44" t="s">
        <v>1500</v>
      </c>
      <c r="AT44" t="s">
        <v>1501</v>
      </c>
      <c r="AU44" t="s">
        <v>1502</v>
      </c>
      <c r="AV44" t="s">
        <v>1503</v>
      </c>
      <c r="AW44" t="s">
        <v>1504</v>
      </c>
      <c r="AX44" t="s">
        <v>1505</v>
      </c>
      <c r="AY44" t="s">
        <v>1506</v>
      </c>
      <c r="AZ44" t="s">
        <v>1507</v>
      </c>
      <c r="BA44" t="s">
        <v>1508</v>
      </c>
      <c r="BB44" t="s">
        <v>1509</v>
      </c>
      <c r="BC44" t="s">
        <v>1510</v>
      </c>
      <c r="BD44" t="s">
        <v>1511</v>
      </c>
      <c r="BE44" t="s">
        <v>1512</v>
      </c>
      <c r="BF44" t="s">
        <v>1513</v>
      </c>
      <c r="BG44" t="s">
        <v>1514</v>
      </c>
      <c r="BH44" t="s">
        <v>1515</v>
      </c>
      <c r="BI44" t="s">
        <v>1516</v>
      </c>
      <c r="BJ44" t="s">
        <v>1517</v>
      </c>
      <c r="BK44" t="s">
        <v>1518</v>
      </c>
      <c r="BL44" t="s">
        <v>1519</v>
      </c>
      <c r="BM44" t="s">
        <v>1520</v>
      </c>
      <c r="BN44" t="s">
        <v>1521</v>
      </c>
      <c r="BO44" t="s">
        <v>1522</v>
      </c>
      <c r="BP44" t="s">
        <v>1523</v>
      </c>
      <c r="BQ44" t="s">
        <v>1524</v>
      </c>
      <c r="BR44" t="s">
        <v>1525</v>
      </c>
      <c r="BS44" t="s">
        <v>1526</v>
      </c>
      <c r="BT44" t="s">
        <v>1527</v>
      </c>
      <c r="BU44" t="s">
        <v>1528</v>
      </c>
      <c r="BV44" t="s">
        <v>1529</v>
      </c>
      <c r="BW44" t="s">
        <v>1530</v>
      </c>
      <c r="BX44" t="s">
        <v>1531</v>
      </c>
      <c r="BY44" t="s">
        <v>1532</v>
      </c>
      <c r="BZ44" t="s">
        <v>1533</v>
      </c>
      <c r="CA44" t="s">
        <v>1534</v>
      </c>
      <c r="CB44" t="s">
        <v>1535</v>
      </c>
      <c r="CC44" t="s">
        <v>1536</v>
      </c>
      <c r="CD44" t="s">
        <v>1537</v>
      </c>
      <c r="CE44" t="s">
        <v>1538</v>
      </c>
      <c r="CF44" t="s">
        <v>1539</v>
      </c>
      <c r="CG44" t="s">
        <v>1540</v>
      </c>
      <c r="CH44" t="s">
        <v>1541</v>
      </c>
      <c r="CI44" t="s">
        <v>1542</v>
      </c>
      <c r="CJ44" t="s">
        <v>1543</v>
      </c>
      <c r="CK44" t="s">
        <v>1544</v>
      </c>
      <c r="CL44" t="s">
        <v>1545</v>
      </c>
      <c r="CM44" t="s">
        <v>1546</v>
      </c>
      <c r="CN44" t="s">
        <v>1547</v>
      </c>
      <c r="CO44" t="s">
        <v>1548</v>
      </c>
      <c r="CP44" t="s">
        <v>1549</v>
      </c>
      <c r="CQ44" t="s">
        <v>1550</v>
      </c>
      <c r="CR44" t="s">
        <v>1551</v>
      </c>
      <c r="CS44" t="s">
        <v>1552</v>
      </c>
      <c r="CT44" t="s">
        <v>1553</v>
      </c>
      <c r="CU44" t="s">
        <v>1554</v>
      </c>
      <c r="CV44" t="s">
        <v>1555</v>
      </c>
      <c r="CW44" t="s">
        <v>1556</v>
      </c>
      <c r="CX44" t="s">
        <v>1557</v>
      </c>
      <c r="CY44" t="s">
        <v>1558</v>
      </c>
      <c r="CZ44" t="s">
        <v>1559</v>
      </c>
      <c r="DA44" t="s">
        <v>1560</v>
      </c>
      <c r="DB44" t="s">
        <v>1561</v>
      </c>
      <c r="DC44" t="s">
        <v>1562</v>
      </c>
      <c r="DD44" t="s">
        <v>1563</v>
      </c>
      <c r="DE44" t="s">
        <v>1564</v>
      </c>
      <c r="DF44" t="s">
        <v>1565</v>
      </c>
      <c r="DG44" t="s">
        <v>1566</v>
      </c>
      <c r="DH44" t="s">
        <v>1567</v>
      </c>
      <c r="DI44" t="s">
        <v>1568</v>
      </c>
      <c r="DJ44" t="s">
        <v>1569</v>
      </c>
      <c r="DK44" t="s">
        <v>1570</v>
      </c>
      <c r="DL44" t="s">
        <v>1571</v>
      </c>
      <c r="DM44" t="s">
        <v>1572</v>
      </c>
      <c r="DN44" t="s">
        <v>1573</v>
      </c>
      <c r="DO44" t="s">
        <v>1574</v>
      </c>
      <c r="DP44" t="s">
        <v>1575</v>
      </c>
      <c r="DQ44" t="s">
        <v>1576</v>
      </c>
      <c r="DR44" t="s">
        <v>1577</v>
      </c>
      <c r="DS44" t="s">
        <v>1578</v>
      </c>
      <c r="DT44" t="s">
        <v>1579</v>
      </c>
      <c r="DU44" t="s">
        <v>1580</v>
      </c>
      <c r="DV44" t="s">
        <v>1581</v>
      </c>
      <c r="DW44" t="s">
        <v>1582</v>
      </c>
      <c r="DX44" t="s">
        <v>1583</v>
      </c>
      <c r="DY44" t="s">
        <v>1584</v>
      </c>
      <c r="DZ44" t="s">
        <v>1585</v>
      </c>
      <c r="EA44" t="s">
        <v>1586</v>
      </c>
      <c r="EB44" t="s">
        <v>1587</v>
      </c>
      <c r="EC44" t="s">
        <v>1588</v>
      </c>
      <c r="ED44" t="s">
        <v>1589</v>
      </c>
      <c r="EE44" t="s">
        <v>1590</v>
      </c>
      <c r="EF44" t="s">
        <v>1591</v>
      </c>
      <c r="EG44" t="s">
        <v>1592</v>
      </c>
      <c r="EH44" t="s">
        <v>1593</v>
      </c>
      <c r="EI44" t="s">
        <v>1594</v>
      </c>
      <c r="EJ44" t="s">
        <v>1595</v>
      </c>
      <c r="EK44" t="s">
        <v>1596</v>
      </c>
      <c r="EL44" t="s">
        <v>419</v>
      </c>
      <c r="EM44" t="s">
        <v>1597</v>
      </c>
      <c r="EN44" t="s">
        <v>1598</v>
      </c>
      <c r="EO44" t="s">
        <v>1599</v>
      </c>
      <c r="EP44" t="s">
        <v>1600</v>
      </c>
      <c r="EQ44" t="s">
        <v>1601</v>
      </c>
      <c r="ER44" t="s">
        <v>1602</v>
      </c>
      <c r="ES44" t="s">
        <v>1603</v>
      </c>
      <c r="ET44" t="s">
        <v>1604</v>
      </c>
      <c r="EU44" t="s">
        <v>1605</v>
      </c>
      <c r="EV44" t="s">
        <v>1606</v>
      </c>
      <c r="EW44" t="s">
        <v>1607</v>
      </c>
      <c r="EX44" t="s">
        <v>1608</v>
      </c>
      <c r="EY44" t="s">
        <v>1609</v>
      </c>
      <c r="EZ44" t="s">
        <v>1610</v>
      </c>
      <c r="FA44" t="s">
        <v>1611</v>
      </c>
      <c r="FB44" t="s">
        <v>1612</v>
      </c>
      <c r="FC44" t="s">
        <v>1613</v>
      </c>
      <c r="FD44" t="s">
        <v>1614</v>
      </c>
      <c r="FE44" t="s">
        <v>1615</v>
      </c>
      <c r="FF44" t="s">
        <v>1616</v>
      </c>
      <c r="FG44" t="s">
        <v>1617</v>
      </c>
      <c r="FH44" t="s">
        <v>1618</v>
      </c>
      <c r="FI44" t="s">
        <v>1619</v>
      </c>
      <c r="FJ44" t="s">
        <v>1620</v>
      </c>
      <c r="FK44" t="s">
        <v>1621</v>
      </c>
      <c r="FL44" t="s">
        <v>1622</v>
      </c>
      <c r="FM44" t="s">
        <v>1623</v>
      </c>
      <c r="FN44" t="s">
        <v>1624</v>
      </c>
      <c r="FO44" t="s">
        <v>1625</v>
      </c>
      <c r="FP44" t="s">
        <v>1626</v>
      </c>
      <c r="FQ44" t="s">
        <v>1627</v>
      </c>
      <c r="FR44" t="s">
        <v>1628</v>
      </c>
      <c r="FS44" t="s">
        <v>1629</v>
      </c>
      <c r="FT44" t="s">
        <v>1630</v>
      </c>
      <c r="FU44" t="s">
        <v>418</v>
      </c>
      <c r="FV44" t="s">
        <v>1631</v>
      </c>
      <c r="FW44" t="s">
        <v>1632</v>
      </c>
      <c r="FX44" t="s">
        <v>1633</v>
      </c>
      <c r="FY44" t="s">
        <v>1634</v>
      </c>
      <c r="FZ44" t="s">
        <v>1635</v>
      </c>
      <c r="GA44" t="s">
        <v>1636</v>
      </c>
      <c r="GB44" t="s">
        <v>1637</v>
      </c>
      <c r="GC44" t="s">
        <v>1638</v>
      </c>
      <c r="GD44" t="s">
        <v>1639</v>
      </c>
      <c r="GE44" t="s">
        <v>1640</v>
      </c>
      <c r="GF44" t="s">
        <v>1641</v>
      </c>
      <c r="GG44" t="s">
        <v>1642</v>
      </c>
      <c r="GH44" t="s">
        <v>1643</v>
      </c>
      <c r="GI44" t="s">
        <v>1644</v>
      </c>
      <c r="GJ44" t="s">
        <v>1645</v>
      </c>
      <c r="GK44" t="s">
        <v>1646</v>
      </c>
      <c r="GL44" t="s">
        <v>1647</v>
      </c>
      <c r="GM44" t="s">
        <v>1648</v>
      </c>
      <c r="GN44" t="s">
        <v>1649</v>
      </c>
      <c r="GO44" t="s">
        <v>1650</v>
      </c>
      <c r="GP44" t="s">
        <v>1651</v>
      </c>
      <c r="GQ44" t="s">
        <v>1652</v>
      </c>
      <c r="GR44" t="s">
        <v>1653</v>
      </c>
      <c r="GS44" t="s">
        <v>1654</v>
      </c>
      <c r="GT44" t="s">
        <v>1655</v>
      </c>
      <c r="GU44" t="s">
        <v>1656</v>
      </c>
      <c r="GV44" t="s">
        <v>1657</v>
      </c>
      <c r="GW44" t="s">
        <v>1658</v>
      </c>
      <c r="GX44" t="s">
        <v>1659</v>
      </c>
      <c r="GY44" t="s">
        <v>1660</v>
      </c>
      <c r="GZ44" t="s">
        <v>1661</v>
      </c>
      <c r="HA44" t="s">
        <v>1662</v>
      </c>
      <c r="HB44" t="s">
        <v>1663</v>
      </c>
      <c r="HC44" t="s">
        <v>1664</v>
      </c>
      <c r="HD44" t="s">
        <v>1665</v>
      </c>
      <c r="HE44" t="s">
        <v>1666</v>
      </c>
      <c r="HF44" t="s">
        <v>1667</v>
      </c>
      <c r="HG44" t="s">
        <v>1668</v>
      </c>
      <c r="HH44" t="s">
        <v>1669</v>
      </c>
      <c r="HI44" t="s">
        <v>1670</v>
      </c>
      <c r="HJ44" t="s">
        <v>1671</v>
      </c>
      <c r="HK44" t="s">
        <v>1672</v>
      </c>
      <c r="HL44" t="s">
        <v>1673</v>
      </c>
      <c r="HM44" t="s">
        <v>1674</v>
      </c>
      <c r="HN44" t="s">
        <v>1675</v>
      </c>
      <c r="HO44" t="s">
        <v>1676</v>
      </c>
      <c r="HP44" t="s">
        <v>1677</v>
      </c>
      <c r="HQ44" t="s">
        <v>1678</v>
      </c>
      <c r="HR44" t="s">
        <v>1679</v>
      </c>
      <c r="HS44" t="s">
        <v>1680</v>
      </c>
      <c r="HT44" t="s">
        <v>1681</v>
      </c>
      <c r="HU44" t="s">
        <v>1682</v>
      </c>
      <c r="HV44" t="s">
        <v>1683</v>
      </c>
      <c r="HW44" t="s">
        <v>1684</v>
      </c>
      <c r="HX44" t="s">
        <v>1685</v>
      </c>
      <c r="HY44" t="s">
        <v>1686</v>
      </c>
      <c r="HZ44" t="s">
        <v>1687</v>
      </c>
      <c r="IA44" t="s">
        <v>1688</v>
      </c>
      <c r="IB44" t="s">
        <v>1689</v>
      </c>
      <c r="IC44" t="s">
        <v>1690</v>
      </c>
      <c r="ID44" t="s">
        <v>1691</v>
      </c>
      <c r="IE44" t="s">
        <v>1692</v>
      </c>
      <c r="IF44" t="s">
        <v>1693</v>
      </c>
      <c r="IG44" t="s">
        <v>1694</v>
      </c>
      <c r="IH44" t="s">
        <v>1695</v>
      </c>
      <c r="II44" t="s">
        <v>1696</v>
      </c>
      <c r="IJ44" t="s">
        <v>1697</v>
      </c>
      <c r="IK44" t="s">
        <v>1698</v>
      </c>
      <c r="IL44" t="s">
        <v>1699</v>
      </c>
      <c r="IM44" t="s">
        <v>1700</v>
      </c>
      <c r="IN44" t="s">
        <v>1701</v>
      </c>
      <c r="IO44" t="s">
        <v>1702</v>
      </c>
      <c r="IP44" t="s">
        <v>1703</v>
      </c>
      <c r="IQ44" t="s">
        <v>1704</v>
      </c>
      <c r="IR44" t="s">
        <v>1705</v>
      </c>
      <c r="IS44" t="s">
        <v>1706</v>
      </c>
      <c r="IT44" t="s">
        <v>1707</v>
      </c>
      <c r="IU44" t="s">
        <v>1708</v>
      </c>
      <c r="IV44" t="s">
        <v>1709</v>
      </c>
      <c r="IW44" t="s">
        <v>1710</v>
      </c>
      <c r="IX44" t="s">
        <v>1711</v>
      </c>
      <c r="IY44" t="s">
        <v>1712</v>
      </c>
      <c r="IZ44" t="s">
        <v>1713</v>
      </c>
      <c r="JA44" t="s">
        <v>1714</v>
      </c>
      <c r="JB44" t="s">
        <v>1715</v>
      </c>
      <c r="JC44" t="s">
        <v>1716</v>
      </c>
      <c r="JD44" t="s">
        <v>1717</v>
      </c>
      <c r="JE44" t="s">
        <v>1718</v>
      </c>
      <c r="JF44" t="s">
        <v>1719</v>
      </c>
      <c r="JG44" t="s">
        <v>1720</v>
      </c>
      <c r="JH44" t="s">
        <v>1721</v>
      </c>
      <c r="JI44" t="s">
        <v>1722</v>
      </c>
      <c r="JJ44" t="s">
        <v>1723</v>
      </c>
      <c r="JK44" t="s">
        <v>1724</v>
      </c>
      <c r="JL44" t="s">
        <v>1725</v>
      </c>
      <c r="JM44" t="s">
        <v>1726</v>
      </c>
      <c r="JN44" t="s">
        <v>1727</v>
      </c>
      <c r="JO44" s="144"/>
      <c r="JP44" s="144"/>
      <c r="JQ44" s="144"/>
      <c r="JR44" s="144"/>
      <c r="JS44" s="144"/>
      <c r="JT44" s="144"/>
      <c r="JU44" s="144"/>
      <c r="JV44" s="144"/>
      <c r="JW44" s="144"/>
      <c r="JX44" s="144"/>
      <c r="JY44" s="144"/>
      <c r="JZ44" s="144"/>
      <c r="KA44" s="144"/>
      <c r="KB44" s="144"/>
      <c r="KC44" s="144"/>
      <c r="KD44" s="144"/>
    </row>
    <row r="45" spans="1:290" x14ac:dyDescent="0.3">
      <c r="B45" s="1" t="s">
        <v>421</v>
      </c>
      <c r="C45" s="32" t="s">
        <v>382</v>
      </c>
      <c r="D45" t="s">
        <v>1954</v>
      </c>
      <c r="E45" t="s">
        <v>1955</v>
      </c>
      <c r="F45" t="s">
        <v>1956</v>
      </c>
      <c r="G45" t="s">
        <v>422</v>
      </c>
      <c r="J45" s="32"/>
      <c r="JF45" s="144"/>
      <c r="JG45" s="144"/>
      <c r="JH45" s="144"/>
      <c r="JI45" s="144"/>
      <c r="JJ45" s="144"/>
      <c r="JK45" s="144"/>
      <c r="JL45" s="144"/>
      <c r="JM45" s="144"/>
      <c r="JN45" s="144"/>
      <c r="JO45" s="144"/>
      <c r="JP45" s="144"/>
      <c r="JQ45" s="144"/>
      <c r="JR45" s="144"/>
      <c r="JS45" s="144"/>
      <c r="JT45" s="144"/>
      <c r="JU45" s="144"/>
      <c r="JV45" s="144"/>
      <c r="JW45" s="144"/>
      <c r="JX45" s="144"/>
      <c r="JY45" s="144"/>
      <c r="JZ45" s="144"/>
      <c r="KA45" s="144"/>
      <c r="KB45" s="144"/>
      <c r="KC45" s="144"/>
      <c r="KD45" s="144"/>
    </row>
    <row r="46" spans="1:290" x14ac:dyDescent="0.3">
      <c r="B46" s="1" t="s">
        <v>423</v>
      </c>
      <c r="C46" s="32" t="s">
        <v>417</v>
      </c>
      <c r="D46" t="s">
        <v>424</v>
      </c>
      <c r="E46" t="s">
        <v>425</v>
      </c>
      <c r="F46" t="s">
        <v>1840</v>
      </c>
      <c r="G46" t="s">
        <v>1841</v>
      </c>
      <c r="H46" t="s">
        <v>1842</v>
      </c>
      <c r="I46" t="s">
        <v>426</v>
      </c>
      <c r="J46" t="s">
        <v>427</v>
      </c>
      <c r="K46" t="s">
        <v>428</v>
      </c>
      <c r="L46" t="s">
        <v>1843</v>
      </c>
      <c r="M46" t="s">
        <v>1844</v>
      </c>
      <c r="N46" t="s">
        <v>1845</v>
      </c>
      <c r="O46" t="s">
        <v>429</v>
      </c>
      <c r="P46" t="s">
        <v>1846</v>
      </c>
      <c r="Q46" t="s">
        <v>430</v>
      </c>
      <c r="R46" t="s">
        <v>431</v>
      </c>
      <c r="S46" t="s">
        <v>1847</v>
      </c>
      <c r="T46" t="s">
        <v>432</v>
      </c>
      <c r="U46" t="s">
        <v>433</v>
      </c>
      <c r="V46" t="s">
        <v>434</v>
      </c>
      <c r="W46" t="s">
        <v>1848</v>
      </c>
      <c r="X46" t="s">
        <v>1849</v>
      </c>
      <c r="Y46" t="s">
        <v>435</v>
      </c>
      <c r="Z46" t="s">
        <v>436</v>
      </c>
      <c r="AA46" t="s">
        <v>437</v>
      </c>
      <c r="AB46" t="s">
        <v>438</v>
      </c>
      <c r="AC46" t="s">
        <v>439</v>
      </c>
      <c r="AD46" t="s">
        <v>440</v>
      </c>
      <c r="AE46" t="s">
        <v>441</v>
      </c>
      <c r="AF46" t="s">
        <v>442</v>
      </c>
      <c r="AG46" t="s">
        <v>443</v>
      </c>
      <c r="AH46" t="s">
        <v>1850</v>
      </c>
      <c r="AI46" t="s">
        <v>444</v>
      </c>
      <c r="AJ46" t="s">
        <v>445</v>
      </c>
      <c r="AK46" t="s">
        <v>446</v>
      </c>
      <c r="AL46" t="s">
        <v>447</v>
      </c>
      <c r="AM46" t="s">
        <v>448</v>
      </c>
      <c r="AN46" t="s">
        <v>449</v>
      </c>
      <c r="AO46" t="s">
        <v>450</v>
      </c>
      <c r="AP46" t="s">
        <v>451</v>
      </c>
      <c r="AQ46" t="s">
        <v>452</v>
      </c>
      <c r="AR46" t="s">
        <v>1851</v>
      </c>
      <c r="AS46" t="s">
        <v>453</v>
      </c>
      <c r="AT46" t="s">
        <v>454</v>
      </c>
      <c r="AU46" t="s">
        <v>455</v>
      </c>
      <c r="AV46" t="s">
        <v>456</v>
      </c>
      <c r="AW46" t="s">
        <v>457</v>
      </c>
      <c r="AX46" t="s">
        <v>458</v>
      </c>
      <c r="AY46" t="s">
        <v>1852</v>
      </c>
      <c r="AZ46" t="s">
        <v>459</v>
      </c>
      <c r="BA46" t="s">
        <v>460</v>
      </c>
      <c r="BB46" t="s">
        <v>461</v>
      </c>
      <c r="BC46" t="s">
        <v>462</v>
      </c>
      <c r="BD46" t="s">
        <v>463</v>
      </c>
      <c r="BE46" t="s">
        <v>464</v>
      </c>
      <c r="BF46" t="s">
        <v>465</v>
      </c>
      <c r="BG46" t="s">
        <v>466</v>
      </c>
      <c r="BH46" t="s">
        <v>467</v>
      </c>
      <c r="BI46" t="s">
        <v>468</v>
      </c>
      <c r="BJ46" t="s">
        <v>469</v>
      </c>
      <c r="BK46" t="s">
        <v>470</v>
      </c>
      <c r="BL46" t="s">
        <v>471</v>
      </c>
      <c r="BM46" t="s">
        <v>472</v>
      </c>
      <c r="BN46" t="s">
        <v>473</v>
      </c>
      <c r="BO46" t="s">
        <v>474</v>
      </c>
      <c r="BP46" t="s">
        <v>475</v>
      </c>
      <c r="BQ46" t="s">
        <v>476</v>
      </c>
      <c r="BR46" t="s">
        <v>477</v>
      </c>
      <c r="BS46" t="s">
        <v>478</v>
      </c>
      <c r="BT46" t="s">
        <v>479</v>
      </c>
      <c r="BU46" t="s">
        <v>480</v>
      </c>
      <c r="BV46" t="s">
        <v>481</v>
      </c>
      <c r="BW46" t="s">
        <v>1853</v>
      </c>
      <c r="BX46" t="s">
        <v>482</v>
      </c>
      <c r="BY46" t="s">
        <v>483</v>
      </c>
      <c r="BZ46" t="s">
        <v>484</v>
      </c>
      <c r="CA46" t="s">
        <v>485</v>
      </c>
      <c r="CB46" t="s">
        <v>486</v>
      </c>
      <c r="CC46" t="s">
        <v>487</v>
      </c>
      <c r="CD46" t="s">
        <v>1854</v>
      </c>
      <c r="CE46" t="s">
        <v>1855</v>
      </c>
      <c r="CF46" t="s">
        <v>488</v>
      </c>
      <c r="CG46" t="s">
        <v>489</v>
      </c>
      <c r="CH46" t="s">
        <v>490</v>
      </c>
      <c r="CI46" t="s">
        <v>491</v>
      </c>
      <c r="CJ46" t="s">
        <v>1856</v>
      </c>
      <c r="CK46" t="s">
        <v>1857</v>
      </c>
      <c r="CL46" t="s">
        <v>492</v>
      </c>
      <c r="CM46" t="s">
        <v>493</v>
      </c>
      <c r="CN46" t="s">
        <v>494</v>
      </c>
      <c r="CO46" t="s">
        <v>495</v>
      </c>
      <c r="CP46" t="s">
        <v>496</v>
      </c>
      <c r="CQ46" t="s">
        <v>1858</v>
      </c>
      <c r="JF46" s="144"/>
      <c r="JG46" s="144"/>
      <c r="JH46" s="144"/>
      <c r="JI46" s="144"/>
      <c r="JJ46" s="144"/>
      <c r="JK46" s="144"/>
      <c r="JL46" s="144"/>
      <c r="JM46" s="144"/>
      <c r="JN46" s="144"/>
      <c r="JO46" s="144"/>
      <c r="JP46" s="144"/>
      <c r="JQ46" s="144"/>
      <c r="JR46" s="144"/>
      <c r="JS46" s="144"/>
      <c r="JT46" s="144"/>
      <c r="JU46" s="144"/>
      <c r="JV46" s="144"/>
      <c r="JW46" s="144"/>
      <c r="JX46" s="144"/>
      <c r="JY46" s="144"/>
      <c r="JZ46" s="144"/>
      <c r="KA46" s="144"/>
      <c r="KB46" s="144"/>
      <c r="KC46" s="144"/>
      <c r="KD46" s="144"/>
    </row>
    <row r="47" spans="1:290" x14ac:dyDescent="0.3">
      <c r="B47" s="1" t="s">
        <v>498</v>
      </c>
      <c r="C47" s="32" t="s">
        <v>421</v>
      </c>
      <c r="D47" s="32" t="s">
        <v>497</v>
      </c>
      <c r="E47" s="1"/>
      <c r="JF47" s="144"/>
      <c r="JG47" s="144"/>
      <c r="JH47" s="144"/>
      <c r="JI47" s="144"/>
      <c r="JJ47" s="144"/>
      <c r="JK47" s="144"/>
      <c r="JL47" s="144"/>
      <c r="JM47" s="144"/>
      <c r="JN47" s="144"/>
      <c r="JO47" s="144"/>
      <c r="JP47" s="144"/>
      <c r="JQ47" s="144"/>
      <c r="JR47" s="144"/>
      <c r="JS47" s="144"/>
      <c r="JT47" s="144"/>
      <c r="JU47" s="144"/>
      <c r="JV47" s="144"/>
      <c r="JW47" s="144"/>
      <c r="JX47" s="144"/>
      <c r="JY47" s="144"/>
      <c r="JZ47" s="144"/>
      <c r="KA47" s="144"/>
      <c r="KB47" s="144"/>
      <c r="KC47" s="144"/>
      <c r="KD47" s="144"/>
    </row>
    <row r="48" spans="1:290" x14ac:dyDescent="0.3">
      <c r="B48" s="1" t="s">
        <v>500</v>
      </c>
      <c r="C48" s="146" t="s">
        <v>423</v>
      </c>
      <c r="D48" t="s">
        <v>499</v>
      </c>
      <c r="E48" t="s">
        <v>1889</v>
      </c>
      <c r="F48" t="s">
        <v>1890</v>
      </c>
      <c r="G48" t="s">
        <v>1891</v>
      </c>
      <c r="H48" t="s">
        <v>1892</v>
      </c>
      <c r="I48" t="s">
        <v>1893</v>
      </c>
      <c r="J48" t="s">
        <v>1894</v>
      </c>
      <c r="K48" t="s">
        <v>1895</v>
      </c>
      <c r="L48" t="s">
        <v>1896</v>
      </c>
      <c r="M48" t="s">
        <v>1897</v>
      </c>
      <c r="N48" t="s">
        <v>1898</v>
      </c>
      <c r="O48" t="s">
        <v>1899</v>
      </c>
      <c r="P48" t="s">
        <v>1900</v>
      </c>
      <c r="JF48" s="144"/>
      <c r="JG48" s="144"/>
      <c r="JH48" s="144"/>
      <c r="JI48" s="144"/>
      <c r="JJ48" s="144"/>
      <c r="JK48" s="144"/>
      <c r="JL48" s="144"/>
      <c r="JM48" s="144"/>
      <c r="JN48" s="144"/>
      <c r="JO48" s="144"/>
      <c r="JP48" s="144"/>
      <c r="JQ48" s="144"/>
      <c r="JR48" s="144"/>
      <c r="JS48" s="144"/>
      <c r="JT48" s="144"/>
      <c r="JU48" s="144"/>
      <c r="JV48" s="144"/>
      <c r="JW48" s="144"/>
      <c r="JX48" s="144"/>
      <c r="JY48" s="144"/>
      <c r="JZ48" s="144"/>
      <c r="KA48" s="144"/>
      <c r="KB48" s="144"/>
      <c r="KC48" s="144"/>
      <c r="KD48" s="144"/>
    </row>
    <row r="49" spans="2:290" x14ac:dyDescent="0.3">
      <c r="B49" s="1" t="s">
        <v>2254</v>
      </c>
      <c r="C49" s="32" t="s">
        <v>498</v>
      </c>
      <c r="D49" s="32" t="s">
        <v>501</v>
      </c>
      <c r="JF49" s="144"/>
      <c r="JG49" s="144"/>
      <c r="JH49" s="144"/>
      <c r="JI49" s="144"/>
      <c r="JJ49" s="144"/>
      <c r="JK49" s="144"/>
      <c r="JL49" s="144"/>
      <c r="JM49" s="144"/>
      <c r="JN49" s="144"/>
      <c r="JO49" s="144"/>
      <c r="JP49" s="144"/>
      <c r="JQ49" s="144"/>
      <c r="JR49" s="144"/>
      <c r="JS49" s="144"/>
      <c r="JT49" s="144"/>
      <c r="JU49" s="144"/>
      <c r="JV49" s="144"/>
      <c r="JW49" s="144"/>
      <c r="JX49" s="144"/>
      <c r="JY49" s="144"/>
      <c r="JZ49" s="144"/>
      <c r="KA49" s="144"/>
      <c r="KB49" s="144"/>
      <c r="KC49" s="144"/>
      <c r="KD49" s="144"/>
    </row>
    <row r="50" spans="2:290" x14ac:dyDescent="0.3">
      <c r="B50" s="1" t="s">
        <v>510</v>
      </c>
      <c r="C50" s="160" t="s">
        <v>2253</v>
      </c>
      <c r="D50" t="s">
        <v>1753</v>
      </c>
      <c r="E50" t="s">
        <v>502</v>
      </c>
      <c r="F50" t="s">
        <v>1754</v>
      </c>
      <c r="G50" t="s">
        <v>1755</v>
      </c>
      <c r="H50" t="s">
        <v>1756</v>
      </c>
      <c r="I50" t="s">
        <v>1757</v>
      </c>
      <c r="J50" t="s">
        <v>1758</v>
      </c>
      <c r="K50" t="s">
        <v>1759</v>
      </c>
      <c r="L50" t="s">
        <v>1760</v>
      </c>
      <c r="M50" t="s">
        <v>1761</v>
      </c>
      <c r="N50" t="s">
        <v>1762</v>
      </c>
      <c r="O50" t="s">
        <v>1763</v>
      </c>
      <c r="P50" t="s">
        <v>1764</v>
      </c>
      <c r="Q50" t="s">
        <v>1765</v>
      </c>
      <c r="R50" t="s">
        <v>1766</v>
      </c>
      <c r="S50" t="s">
        <v>1767</v>
      </c>
      <c r="T50" t="s">
        <v>1768</v>
      </c>
      <c r="U50" t="s">
        <v>1769</v>
      </c>
      <c r="JF50" s="144"/>
      <c r="JG50" s="144"/>
      <c r="JH50" s="144"/>
      <c r="JI50" s="144"/>
      <c r="JJ50" s="144"/>
      <c r="JK50" s="144"/>
      <c r="JL50" s="144"/>
      <c r="JM50" s="144"/>
      <c r="JN50" s="144"/>
      <c r="JO50" s="144"/>
      <c r="JP50" s="144"/>
      <c r="JQ50" s="144"/>
      <c r="JR50" s="144"/>
      <c r="JS50" s="144"/>
      <c r="JT50" s="144"/>
      <c r="JU50" s="144"/>
      <c r="JV50" s="144"/>
      <c r="JW50" s="144"/>
      <c r="JX50" s="144"/>
      <c r="JY50" s="144"/>
      <c r="JZ50" s="144"/>
      <c r="KA50" s="144"/>
      <c r="KB50" s="144"/>
      <c r="KC50" s="144"/>
      <c r="KD50" s="144"/>
    </row>
    <row r="51" spans="2:290" x14ac:dyDescent="0.3">
      <c r="B51" s="1" t="s">
        <v>509</v>
      </c>
      <c r="C51" s="160" t="s">
        <v>503</v>
      </c>
      <c r="D51" t="s">
        <v>1923</v>
      </c>
      <c r="E51" t="s">
        <v>1924</v>
      </c>
      <c r="F51" t="s">
        <v>504</v>
      </c>
      <c r="G51" t="s">
        <v>505</v>
      </c>
      <c r="H51" t="s">
        <v>506</v>
      </c>
      <c r="I51" t="s">
        <v>507</v>
      </c>
      <c r="J51" t="s">
        <v>1925</v>
      </c>
      <c r="K51" t="s">
        <v>508</v>
      </c>
      <c r="JF51" s="144"/>
      <c r="JG51" s="144"/>
      <c r="JH51" s="144"/>
      <c r="JI51" s="144"/>
      <c r="JJ51" s="144"/>
      <c r="JK51" s="144"/>
      <c r="JL51" s="144"/>
      <c r="JM51" s="144"/>
      <c r="JN51" s="144"/>
      <c r="JO51" s="144"/>
      <c r="JP51" s="144"/>
      <c r="JQ51" s="144"/>
      <c r="JR51" s="144"/>
      <c r="JS51" s="144"/>
      <c r="JT51" s="144"/>
      <c r="JU51" s="144"/>
      <c r="JV51" s="144"/>
      <c r="JW51" s="144"/>
      <c r="JX51" s="144"/>
      <c r="JY51" s="144"/>
      <c r="JZ51" s="144"/>
      <c r="KA51" s="144"/>
      <c r="KB51" s="144"/>
      <c r="KC51" s="144"/>
      <c r="KD51" s="144"/>
    </row>
    <row r="52" spans="2:290" x14ac:dyDescent="0.3">
      <c r="B52" s="1" t="s">
        <v>2122</v>
      </c>
      <c r="C52" s="32" t="s">
        <v>510</v>
      </c>
      <c r="D52" t="s">
        <v>1926</v>
      </c>
      <c r="E52" t="s">
        <v>511</v>
      </c>
      <c r="F52" t="s">
        <v>420</v>
      </c>
      <c r="G52" t="s">
        <v>1927</v>
      </c>
      <c r="H52" t="s">
        <v>1928</v>
      </c>
      <c r="I52" t="s">
        <v>1929</v>
      </c>
      <c r="J52" t="s">
        <v>1930</v>
      </c>
      <c r="K52" t="s">
        <v>1931</v>
      </c>
      <c r="L52" t="s">
        <v>1932</v>
      </c>
      <c r="M52" t="s">
        <v>1933</v>
      </c>
      <c r="N52" t="s">
        <v>1934</v>
      </c>
      <c r="O52" t="s">
        <v>1935</v>
      </c>
      <c r="P52" t="s">
        <v>1936</v>
      </c>
      <c r="Q52" t="s">
        <v>1937</v>
      </c>
      <c r="R52" t="s">
        <v>1938</v>
      </c>
      <c r="S52" t="s">
        <v>1939</v>
      </c>
      <c r="T52" t="s">
        <v>1940</v>
      </c>
      <c r="U52" t="s">
        <v>1941</v>
      </c>
      <c r="V52" t="s">
        <v>1942</v>
      </c>
      <c r="W52" t="s">
        <v>1943</v>
      </c>
      <c r="X52" t="s">
        <v>1944</v>
      </c>
      <c r="JF52" s="144"/>
      <c r="JG52" s="144"/>
      <c r="JH52" s="144"/>
      <c r="JI52" s="144"/>
      <c r="JJ52" s="144"/>
      <c r="JK52" s="144"/>
      <c r="JL52" s="144"/>
      <c r="JM52" s="144"/>
      <c r="JN52" s="144"/>
      <c r="JO52" s="144"/>
      <c r="JP52" s="144"/>
      <c r="JQ52" s="144"/>
      <c r="JR52" s="144"/>
      <c r="JS52" s="144"/>
      <c r="JT52" s="144"/>
      <c r="JU52" s="144"/>
      <c r="JV52" s="144"/>
      <c r="JW52" s="144"/>
      <c r="JX52" s="144"/>
      <c r="JY52" s="144"/>
      <c r="JZ52" s="144"/>
      <c r="KA52" s="144"/>
      <c r="KB52" s="144"/>
      <c r="KC52" s="144"/>
      <c r="KD52" s="144"/>
    </row>
    <row r="53" spans="2:290" x14ac:dyDescent="0.3">
      <c r="B53" s="1" t="s">
        <v>512</v>
      </c>
      <c r="C53" s="32" t="s">
        <v>509</v>
      </c>
      <c r="D53" t="s">
        <v>1945</v>
      </c>
      <c r="E53" t="s">
        <v>513</v>
      </c>
      <c r="F53" t="s">
        <v>514</v>
      </c>
      <c r="G53" t="s">
        <v>515</v>
      </c>
      <c r="H53" t="s">
        <v>516</v>
      </c>
      <c r="I53" t="s">
        <v>517</v>
      </c>
      <c r="J53" t="s">
        <v>518</v>
      </c>
      <c r="K53" t="s">
        <v>519</v>
      </c>
      <c r="L53" t="s">
        <v>520</v>
      </c>
      <c r="M53" t="s">
        <v>1946</v>
      </c>
      <c r="N53" t="s">
        <v>1947</v>
      </c>
      <c r="O53" t="s">
        <v>1948</v>
      </c>
      <c r="P53" t="s">
        <v>1949</v>
      </c>
      <c r="Q53" t="s">
        <v>1950</v>
      </c>
      <c r="R53" t="s">
        <v>1951</v>
      </c>
      <c r="S53" t="s">
        <v>1952</v>
      </c>
      <c r="T53" t="s">
        <v>1953</v>
      </c>
      <c r="JF53" s="144"/>
      <c r="JG53" s="144"/>
      <c r="JH53" s="144"/>
      <c r="JI53" s="144"/>
      <c r="JJ53" s="144"/>
      <c r="JK53" s="144"/>
      <c r="JL53" s="144"/>
      <c r="JM53" s="144"/>
      <c r="JN53" s="144"/>
      <c r="JO53" s="144"/>
      <c r="JP53" s="144"/>
      <c r="JQ53" s="144"/>
      <c r="JR53" s="144"/>
      <c r="JS53" s="144"/>
      <c r="JT53" s="144"/>
      <c r="JU53" s="144"/>
      <c r="JV53" s="144"/>
      <c r="JW53" s="144"/>
      <c r="JX53" s="144"/>
      <c r="JY53" s="144"/>
      <c r="JZ53" s="144"/>
      <c r="KA53" s="144"/>
      <c r="KB53" s="144"/>
      <c r="KC53" s="144"/>
      <c r="KD53" s="144"/>
    </row>
    <row r="54" spans="2:290" x14ac:dyDescent="0.3">
      <c r="B54" s="1" t="s">
        <v>521</v>
      </c>
      <c r="C54" s="32" t="s">
        <v>512</v>
      </c>
      <c r="D54" t="s">
        <v>522</v>
      </c>
      <c r="E54" t="s">
        <v>1833</v>
      </c>
      <c r="F54" t="s">
        <v>1834</v>
      </c>
      <c r="G54" t="s">
        <v>1835</v>
      </c>
      <c r="H54" t="s">
        <v>1836</v>
      </c>
      <c r="I54" t="s">
        <v>1837</v>
      </c>
      <c r="J54" t="s">
        <v>1838</v>
      </c>
      <c r="K54" t="s">
        <v>529</v>
      </c>
      <c r="L54" t="s">
        <v>1839</v>
      </c>
      <c r="JF54" s="144"/>
      <c r="JG54" s="144"/>
      <c r="JH54" s="144"/>
      <c r="JI54" s="144"/>
      <c r="JJ54" s="144"/>
      <c r="JK54" s="144"/>
      <c r="JL54" s="144"/>
      <c r="JM54" s="144"/>
      <c r="JN54" s="144"/>
      <c r="JO54" s="144"/>
      <c r="JP54" s="144"/>
      <c r="JQ54" s="144"/>
      <c r="JR54" s="144"/>
      <c r="JS54" s="144"/>
      <c r="JT54" s="144"/>
      <c r="JU54" s="144"/>
      <c r="JV54" s="144"/>
      <c r="JW54" s="144"/>
      <c r="JX54" s="144"/>
      <c r="JY54" s="144"/>
      <c r="JZ54" s="144"/>
      <c r="KA54" s="144"/>
      <c r="KB54" s="144"/>
      <c r="KC54" s="144"/>
      <c r="KD54" s="144"/>
    </row>
    <row r="55" spans="2:290" x14ac:dyDescent="0.3">
      <c r="B55" s="1" t="s">
        <v>523</v>
      </c>
      <c r="C55" s="32" t="s">
        <v>521</v>
      </c>
      <c r="D55" t="s">
        <v>1957</v>
      </c>
      <c r="E55" t="s">
        <v>1958</v>
      </c>
      <c r="F55" t="s">
        <v>524</v>
      </c>
      <c r="G55" t="s">
        <v>525</v>
      </c>
      <c r="H55" t="s">
        <v>526</v>
      </c>
      <c r="I55" t="s">
        <v>1959</v>
      </c>
      <c r="J55" t="s">
        <v>1960</v>
      </c>
      <c r="K55" t="s">
        <v>1961</v>
      </c>
      <c r="L55" t="s">
        <v>1962</v>
      </c>
      <c r="M55" t="s">
        <v>497</v>
      </c>
      <c r="N55" t="s">
        <v>913</v>
      </c>
      <c r="O55" t="s">
        <v>914</v>
      </c>
      <c r="P55" t="s">
        <v>915</v>
      </c>
      <c r="Q55" t="s">
        <v>1963</v>
      </c>
      <c r="R55" t="s">
        <v>916</v>
      </c>
      <c r="S55" t="s">
        <v>1964</v>
      </c>
      <c r="T55" t="s">
        <v>1965</v>
      </c>
      <c r="U55" t="s">
        <v>1966</v>
      </c>
      <c r="V55" t="s">
        <v>1967</v>
      </c>
      <c r="W55" t="s">
        <v>1968</v>
      </c>
      <c r="X55" t="s">
        <v>917</v>
      </c>
      <c r="Y55" t="s">
        <v>1969</v>
      </c>
      <c r="Z55" t="s">
        <v>918</v>
      </c>
      <c r="AA55" t="s">
        <v>1970</v>
      </c>
      <c r="AB55" t="s">
        <v>1971</v>
      </c>
      <c r="AC55" t="s">
        <v>919</v>
      </c>
      <c r="AD55" t="s">
        <v>920</v>
      </c>
      <c r="AE55" t="s">
        <v>921</v>
      </c>
      <c r="AF55" t="s">
        <v>1972</v>
      </c>
      <c r="AG55" t="s">
        <v>922</v>
      </c>
      <c r="AH55" t="s">
        <v>1973</v>
      </c>
      <c r="AI55" t="s">
        <v>1974</v>
      </c>
      <c r="AJ55" t="s">
        <v>1975</v>
      </c>
      <c r="AK55" t="s">
        <v>1976</v>
      </c>
      <c r="AL55" t="s">
        <v>923</v>
      </c>
      <c r="AM55" t="s">
        <v>924</v>
      </c>
      <c r="JF55" s="144"/>
      <c r="JG55" s="144"/>
      <c r="JH55" s="144"/>
      <c r="JI55" s="144"/>
      <c r="JJ55" s="144"/>
      <c r="JK55" s="144"/>
      <c r="JL55" s="144"/>
      <c r="JM55" s="144"/>
      <c r="JN55" s="144"/>
      <c r="JO55" s="144"/>
      <c r="JP55" s="144"/>
      <c r="JQ55" s="144"/>
      <c r="JR55" s="144"/>
      <c r="JS55" s="144"/>
      <c r="JT55" s="144"/>
      <c r="JU55" s="144"/>
      <c r="JV55" s="144"/>
      <c r="JW55" s="144"/>
      <c r="JX55" s="144"/>
      <c r="JY55" s="144"/>
      <c r="JZ55" s="144"/>
      <c r="KA55" s="144"/>
      <c r="KB55" s="144"/>
      <c r="KC55" s="144"/>
      <c r="KD55" s="144"/>
    </row>
    <row r="56" spans="2:290" x14ac:dyDescent="0.3">
      <c r="B56" s="1" t="s">
        <v>527</v>
      </c>
      <c r="C56" s="32" t="s">
        <v>523</v>
      </c>
      <c r="D56" s="32" t="s">
        <v>528</v>
      </c>
      <c r="JF56" s="144"/>
      <c r="JG56" s="144"/>
      <c r="JH56" s="144"/>
      <c r="JI56" s="144"/>
      <c r="JJ56" s="144"/>
      <c r="JK56" s="144"/>
      <c r="JL56" s="144"/>
      <c r="JM56" s="144"/>
      <c r="JN56" s="144"/>
      <c r="JO56" s="144"/>
      <c r="JP56" s="144"/>
      <c r="JQ56" s="144"/>
      <c r="JR56" s="144"/>
      <c r="JS56" s="144"/>
      <c r="JT56" s="144"/>
      <c r="JU56" s="144"/>
      <c r="JV56" s="144"/>
      <c r="JW56" s="144"/>
      <c r="JX56" s="144"/>
      <c r="JY56" s="144"/>
      <c r="JZ56" s="144"/>
      <c r="KA56" s="144"/>
      <c r="KB56" s="144"/>
      <c r="KC56" s="144"/>
      <c r="KD56" s="144"/>
    </row>
    <row r="57" spans="2:290" x14ac:dyDescent="0.3">
      <c r="B57" s="1" t="s">
        <v>530</v>
      </c>
      <c r="C57" s="32" t="s">
        <v>527</v>
      </c>
      <c r="D57" s="32" t="s">
        <v>529</v>
      </c>
      <c r="JF57" s="144"/>
      <c r="JG57" s="144"/>
      <c r="JH57" s="144"/>
      <c r="JI57" s="144"/>
      <c r="JJ57" s="144"/>
      <c r="JK57" s="144"/>
      <c r="JL57" s="144"/>
      <c r="JM57" s="144"/>
      <c r="JN57" s="144"/>
      <c r="JO57" s="144"/>
      <c r="JP57" s="144"/>
      <c r="JQ57" s="144"/>
      <c r="JR57" s="144"/>
      <c r="JS57" s="144"/>
      <c r="JT57" s="144"/>
      <c r="JU57" s="144"/>
      <c r="JV57" s="144"/>
      <c r="JW57" s="144"/>
      <c r="JX57" s="144"/>
      <c r="JY57" s="144"/>
      <c r="JZ57" s="144"/>
      <c r="KA57" s="144"/>
      <c r="KB57" s="144"/>
      <c r="KC57" s="144"/>
      <c r="KD57" s="144"/>
    </row>
    <row r="58" spans="2:290" x14ac:dyDescent="0.3">
      <c r="B58" s="1" t="s">
        <v>532</v>
      </c>
      <c r="C58" s="146" t="s">
        <v>2122</v>
      </c>
      <c r="D58" s="146" t="s">
        <v>2123</v>
      </c>
      <c r="E58" s="144" t="s">
        <v>2124</v>
      </c>
      <c r="F58" s="144" t="s">
        <v>2125</v>
      </c>
      <c r="G58" s="144" t="s">
        <v>2126</v>
      </c>
      <c r="H58" s="144" t="s">
        <v>2127</v>
      </c>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44"/>
      <c r="EM58" s="144"/>
      <c r="EN58" s="144"/>
      <c r="EO58" s="144"/>
      <c r="EP58" s="144"/>
      <c r="EQ58" s="144"/>
      <c r="ER58" s="144"/>
      <c r="ES58" s="144"/>
      <c r="ET58" s="144"/>
      <c r="EU58" s="144"/>
      <c r="EV58" s="144"/>
      <c r="EW58" s="144"/>
      <c r="EX58" s="144"/>
      <c r="EY58" s="144"/>
      <c r="EZ58" s="144"/>
      <c r="FA58" s="144"/>
      <c r="FB58" s="144"/>
      <c r="FC58" s="144"/>
      <c r="FD58" s="144"/>
      <c r="FE58" s="144"/>
      <c r="FF58" s="144"/>
      <c r="FG58" s="144"/>
      <c r="FH58" s="144"/>
      <c r="FI58" s="144"/>
      <c r="FJ58" s="144"/>
      <c r="FK58" s="144"/>
      <c r="FL58" s="144"/>
      <c r="FM58" s="144"/>
      <c r="FN58" s="144"/>
      <c r="FO58" s="144"/>
      <c r="FP58" s="144"/>
      <c r="FQ58" s="144"/>
      <c r="FR58" s="144"/>
      <c r="FS58" s="144"/>
      <c r="FT58" s="144"/>
      <c r="FU58" s="144"/>
      <c r="FV58" s="144"/>
      <c r="FW58" s="144"/>
      <c r="FX58" s="144"/>
      <c r="FY58" s="144"/>
      <c r="FZ58" s="144"/>
      <c r="GA58" s="144"/>
      <c r="GB58" s="144"/>
      <c r="GC58" s="144"/>
      <c r="GD58" s="144"/>
      <c r="GE58" s="144"/>
      <c r="GF58" s="144"/>
      <c r="GG58" s="144"/>
      <c r="GH58" s="144"/>
      <c r="GI58" s="144"/>
      <c r="GJ58" s="144"/>
      <c r="GK58" s="144"/>
      <c r="GL58" s="144"/>
      <c r="GM58" s="144"/>
      <c r="GN58" s="144"/>
      <c r="GO58" s="144"/>
      <c r="GP58" s="144"/>
      <c r="GQ58" s="144"/>
      <c r="GR58" s="144"/>
      <c r="GS58" s="144"/>
      <c r="GT58" s="144"/>
      <c r="GU58" s="144"/>
      <c r="GV58" s="144"/>
      <c r="GW58" s="144"/>
      <c r="GX58" s="144"/>
      <c r="GY58" s="144"/>
      <c r="GZ58" s="144"/>
      <c r="HA58" s="144"/>
      <c r="HB58" s="144"/>
      <c r="HC58" s="144"/>
      <c r="HD58" s="144"/>
      <c r="HE58" s="144"/>
      <c r="HF58" s="144"/>
      <c r="HG58" s="144"/>
      <c r="HH58" s="144"/>
      <c r="HI58" s="144"/>
      <c r="HJ58" s="144"/>
      <c r="HK58" s="144"/>
      <c r="HL58" s="144"/>
      <c r="HM58" s="144"/>
      <c r="HN58" s="144"/>
      <c r="HO58" s="144"/>
      <c r="HP58" s="144"/>
      <c r="HQ58" s="144"/>
      <c r="HR58" s="144"/>
      <c r="HS58" s="144"/>
      <c r="HT58" s="144"/>
      <c r="HU58" s="144"/>
      <c r="HV58" s="144"/>
      <c r="HW58" s="144"/>
      <c r="HX58" s="144"/>
      <c r="HY58" s="144"/>
      <c r="HZ58" s="144"/>
      <c r="IA58" s="144"/>
      <c r="IB58" s="144"/>
      <c r="IC58" s="144"/>
      <c r="ID58" s="144"/>
      <c r="IE58" s="144"/>
      <c r="IF58" s="144"/>
      <c r="IG58" s="144"/>
      <c r="IH58" s="144"/>
      <c r="II58" s="144"/>
      <c r="IJ58" s="144"/>
      <c r="IK58" s="144"/>
      <c r="IL58" s="144"/>
      <c r="IM58" s="144"/>
      <c r="IN58" s="144"/>
      <c r="IO58" s="144"/>
      <c r="IP58" s="144"/>
      <c r="IQ58" s="144"/>
      <c r="IR58" s="144"/>
      <c r="IS58" s="144"/>
      <c r="IT58" s="144"/>
      <c r="IU58" s="144"/>
      <c r="IV58" s="144"/>
      <c r="IW58" s="144"/>
      <c r="IX58" s="144"/>
      <c r="IY58" s="144"/>
      <c r="IZ58" s="144"/>
      <c r="JA58" s="144"/>
      <c r="JB58" s="144"/>
      <c r="JC58" s="144"/>
      <c r="JD58" s="144"/>
      <c r="JE58" s="144"/>
      <c r="JF58" s="144"/>
      <c r="JG58" s="144"/>
      <c r="JH58" s="144"/>
      <c r="JI58" s="144"/>
      <c r="JJ58" s="144"/>
      <c r="JK58" s="144"/>
      <c r="JL58" s="144"/>
      <c r="JM58" s="144"/>
      <c r="JN58" s="144"/>
      <c r="JO58" s="144"/>
      <c r="JP58" s="144"/>
      <c r="JQ58" s="144"/>
      <c r="JR58" s="144"/>
      <c r="JS58" s="144"/>
      <c r="JT58" s="144"/>
      <c r="JU58" s="144"/>
      <c r="JV58" s="144"/>
      <c r="JW58" s="144"/>
      <c r="JX58" s="144"/>
      <c r="JY58" s="144"/>
      <c r="JZ58" s="144"/>
      <c r="KA58" s="144"/>
      <c r="KB58" s="144"/>
      <c r="KC58" s="144"/>
      <c r="KD58" s="144"/>
    </row>
    <row r="59" spans="2:290" x14ac:dyDescent="0.3">
      <c r="B59" s="1" t="s">
        <v>567</v>
      </c>
      <c r="C59" s="32" t="s">
        <v>530</v>
      </c>
      <c r="D59" s="32" t="s">
        <v>531</v>
      </c>
      <c r="JF59" s="144"/>
      <c r="JG59" s="144"/>
      <c r="JH59" s="144"/>
      <c r="JI59" s="144"/>
      <c r="JJ59" s="144"/>
      <c r="JK59" s="144"/>
      <c r="JL59" s="144"/>
      <c r="JM59" s="144"/>
      <c r="JN59" s="144"/>
      <c r="JO59" s="144"/>
      <c r="JP59" s="144"/>
      <c r="JQ59" s="144"/>
      <c r="JR59" s="144"/>
      <c r="JS59" s="144"/>
      <c r="JT59" s="144"/>
      <c r="JU59" s="144"/>
      <c r="JV59" s="144"/>
      <c r="JW59" s="144"/>
      <c r="JX59" s="144"/>
      <c r="JY59" s="144"/>
      <c r="JZ59" s="144"/>
      <c r="KA59" s="144"/>
      <c r="KB59" s="144"/>
      <c r="KC59" s="144"/>
      <c r="KD59" s="144"/>
    </row>
    <row r="60" spans="2:290" x14ac:dyDescent="0.3">
      <c r="B60" s="1" t="s">
        <v>569</v>
      </c>
      <c r="C60" s="32" t="s">
        <v>532</v>
      </c>
      <c r="D60" t="s">
        <v>533</v>
      </c>
      <c r="E60" t="s">
        <v>534</v>
      </c>
      <c r="F60" t="s">
        <v>535</v>
      </c>
      <c r="G60" t="s">
        <v>536</v>
      </c>
      <c r="H60" t="s">
        <v>537</v>
      </c>
      <c r="I60" t="s">
        <v>538</v>
      </c>
      <c r="J60" t="s">
        <v>1977</v>
      </c>
      <c r="K60" t="s">
        <v>539</v>
      </c>
      <c r="L60" t="s">
        <v>540</v>
      </c>
      <c r="M60" t="s">
        <v>541</v>
      </c>
      <c r="N60" t="s">
        <v>1978</v>
      </c>
      <c r="O60" t="s">
        <v>1979</v>
      </c>
      <c r="P60" t="s">
        <v>1980</v>
      </c>
      <c r="Q60" t="s">
        <v>1981</v>
      </c>
      <c r="R60" t="s">
        <v>542</v>
      </c>
      <c r="S60" t="s">
        <v>543</v>
      </c>
      <c r="T60" t="s">
        <v>544</v>
      </c>
      <c r="U60" t="s">
        <v>545</v>
      </c>
      <c r="V60" t="s">
        <v>1982</v>
      </c>
      <c r="W60" t="s">
        <v>546</v>
      </c>
      <c r="X60" t="s">
        <v>547</v>
      </c>
      <c r="Y60" t="s">
        <v>548</v>
      </c>
      <c r="Z60" t="s">
        <v>549</v>
      </c>
      <c r="AA60" t="s">
        <v>550</v>
      </c>
      <c r="AB60" t="s">
        <v>551</v>
      </c>
      <c r="AC60" t="s">
        <v>552</v>
      </c>
      <c r="AD60" t="s">
        <v>553</v>
      </c>
      <c r="AE60" t="s">
        <v>554</v>
      </c>
      <c r="AF60" t="s">
        <v>555</v>
      </c>
      <c r="AG60" t="s">
        <v>1983</v>
      </c>
      <c r="AH60" t="s">
        <v>556</v>
      </c>
      <c r="AI60" t="s">
        <v>557</v>
      </c>
      <c r="AJ60" t="s">
        <v>558</v>
      </c>
      <c r="AK60" t="s">
        <v>559</v>
      </c>
      <c r="AL60" t="s">
        <v>560</v>
      </c>
      <c r="AM60" t="s">
        <v>561</v>
      </c>
      <c r="AN60" t="s">
        <v>562</v>
      </c>
      <c r="AO60" t="s">
        <v>563</v>
      </c>
      <c r="AP60" t="s">
        <v>564</v>
      </c>
      <c r="AQ60" t="s">
        <v>565</v>
      </c>
      <c r="AR60" t="s">
        <v>566</v>
      </c>
      <c r="JF60" s="144"/>
      <c r="JG60" s="144"/>
      <c r="JH60" s="144"/>
      <c r="JI60" s="144"/>
      <c r="JJ60" s="144"/>
      <c r="JK60" s="144"/>
      <c r="JL60" s="144"/>
      <c r="JM60" s="144"/>
      <c r="JN60" s="144"/>
      <c r="JO60" s="144"/>
      <c r="JP60" s="144"/>
      <c r="JQ60" s="144"/>
      <c r="JR60" s="144"/>
      <c r="JS60" s="144"/>
      <c r="JT60" s="144"/>
      <c r="JU60" s="144"/>
      <c r="JV60" s="144"/>
      <c r="JW60" s="144"/>
      <c r="JX60" s="144"/>
      <c r="JY60" s="144"/>
      <c r="JZ60" s="144"/>
      <c r="KA60" s="144"/>
      <c r="KB60" s="144"/>
      <c r="KC60" s="144"/>
      <c r="KD60" s="144"/>
    </row>
    <row r="61" spans="2:290" x14ac:dyDescent="0.3">
      <c r="B61" s="1" t="s">
        <v>588</v>
      </c>
      <c r="C61" s="32" t="s">
        <v>567</v>
      </c>
      <c r="D61" s="32" t="s">
        <v>568</v>
      </c>
      <c r="E61" s="2" t="s">
        <v>1457</v>
      </c>
      <c r="F61" s="2" t="s">
        <v>1458</v>
      </c>
      <c r="JF61" s="144"/>
      <c r="JG61" s="144"/>
      <c r="JH61" s="144"/>
      <c r="JI61" s="144"/>
      <c r="JJ61" s="144"/>
      <c r="JK61" s="144"/>
      <c r="JL61" s="144"/>
      <c r="JM61" s="144"/>
      <c r="JN61" s="144"/>
      <c r="JO61" s="144"/>
      <c r="JP61" s="144"/>
      <c r="JQ61" s="144"/>
      <c r="JR61" s="144"/>
      <c r="JS61" s="144"/>
      <c r="JT61" s="144"/>
      <c r="JU61" s="144"/>
      <c r="JV61" s="144"/>
      <c r="JW61" s="144"/>
      <c r="JX61" s="144"/>
      <c r="JY61" s="144"/>
      <c r="JZ61" s="144"/>
      <c r="KA61" s="144"/>
      <c r="KB61" s="144"/>
      <c r="KC61" s="144"/>
      <c r="KD61" s="144"/>
    </row>
    <row r="62" spans="2:290" x14ac:dyDescent="0.3">
      <c r="B62" s="1" t="s">
        <v>590</v>
      </c>
      <c r="C62" s="32" t="s">
        <v>569</v>
      </c>
      <c r="D62" t="s">
        <v>570</v>
      </c>
      <c r="E62" t="s">
        <v>571</v>
      </c>
      <c r="F62" t="s">
        <v>572</v>
      </c>
      <c r="G62" t="s">
        <v>573</v>
      </c>
      <c r="H62" t="s">
        <v>574</v>
      </c>
      <c r="I62" t="s">
        <v>575</v>
      </c>
      <c r="J62" t="s">
        <v>1984</v>
      </c>
      <c r="K62" t="s">
        <v>576</v>
      </c>
      <c r="L62" t="s">
        <v>1985</v>
      </c>
      <c r="M62" t="s">
        <v>577</v>
      </c>
      <c r="N62" t="s">
        <v>578</v>
      </c>
      <c r="O62" t="s">
        <v>579</v>
      </c>
      <c r="P62" t="s">
        <v>580</v>
      </c>
      <c r="Q62" t="s">
        <v>581</v>
      </c>
      <c r="R62" t="s">
        <v>582</v>
      </c>
      <c r="S62" t="s">
        <v>583</v>
      </c>
      <c r="T62" t="s">
        <v>584</v>
      </c>
      <c r="U62" t="s">
        <v>1986</v>
      </c>
      <c r="V62" t="s">
        <v>585</v>
      </c>
      <c r="W62" t="s">
        <v>586</v>
      </c>
      <c r="X62" t="s">
        <v>1987</v>
      </c>
      <c r="Y62" t="s">
        <v>587</v>
      </c>
      <c r="JF62" s="144"/>
      <c r="JG62" s="144"/>
      <c r="JH62" s="144"/>
      <c r="JI62" s="144"/>
      <c r="JJ62" s="144"/>
      <c r="JK62" s="144"/>
      <c r="JL62" s="144"/>
      <c r="JM62" s="144"/>
      <c r="JN62" s="144"/>
      <c r="JO62" s="144"/>
      <c r="JP62" s="144"/>
      <c r="JQ62" s="144"/>
      <c r="JR62" s="144"/>
      <c r="JS62" s="144"/>
      <c r="JT62" s="144"/>
      <c r="JU62" s="144"/>
      <c r="JV62" s="144"/>
      <c r="JW62" s="144"/>
      <c r="JX62" s="144"/>
      <c r="JY62" s="144"/>
      <c r="JZ62" s="144"/>
      <c r="KA62" s="144"/>
      <c r="KB62" s="144"/>
      <c r="KC62" s="144"/>
      <c r="KD62" s="144"/>
    </row>
    <row r="63" spans="2:290" x14ac:dyDescent="0.3">
      <c r="B63" s="1" t="s">
        <v>592</v>
      </c>
      <c r="C63" s="32" t="s">
        <v>588</v>
      </c>
      <c r="D63" s="32" t="s">
        <v>589</v>
      </c>
      <c r="E63" s="1"/>
      <c r="JF63" s="144"/>
      <c r="JG63" s="144"/>
      <c r="JH63" s="144"/>
      <c r="JI63" s="144"/>
      <c r="JJ63" s="144"/>
      <c r="JK63" s="144"/>
      <c r="JL63" s="144"/>
      <c r="JM63" s="144"/>
      <c r="JN63" s="144"/>
      <c r="JO63" s="144"/>
      <c r="JP63" s="144"/>
      <c r="JQ63" s="144"/>
      <c r="JR63" s="144"/>
      <c r="JS63" s="144"/>
      <c r="JT63" s="144"/>
      <c r="JU63" s="144"/>
      <c r="JV63" s="144"/>
      <c r="JW63" s="144"/>
      <c r="JX63" s="144"/>
      <c r="JY63" s="144"/>
      <c r="JZ63" s="144"/>
      <c r="KA63" s="144"/>
      <c r="KB63" s="144"/>
      <c r="KC63" s="144"/>
      <c r="KD63" s="144"/>
    </row>
    <row r="64" spans="2:290" x14ac:dyDescent="0.3">
      <c r="B64" s="1" t="s">
        <v>594</v>
      </c>
      <c r="C64" s="32" t="s">
        <v>590</v>
      </c>
      <c r="D64" t="s">
        <v>591</v>
      </c>
      <c r="E64" t="s">
        <v>1988</v>
      </c>
      <c r="JF64" s="144"/>
      <c r="JG64" s="144"/>
      <c r="JH64" s="144"/>
      <c r="JI64" s="144"/>
      <c r="JJ64" s="144"/>
      <c r="JK64" s="144"/>
      <c r="JL64" s="144"/>
      <c r="JM64" s="144"/>
      <c r="JN64" s="144"/>
      <c r="JO64" s="144"/>
      <c r="JP64" s="144"/>
      <c r="JQ64" s="144"/>
      <c r="JR64" s="144"/>
      <c r="JS64" s="144"/>
      <c r="JT64" s="144"/>
      <c r="JU64" s="144"/>
      <c r="JV64" s="144"/>
      <c r="JW64" s="144"/>
      <c r="JX64" s="144"/>
      <c r="JY64" s="144"/>
      <c r="JZ64" s="144"/>
      <c r="KA64" s="144"/>
      <c r="KB64" s="144"/>
      <c r="KC64" s="144"/>
      <c r="KD64" s="144"/>
    </row>
    <row r="65" spans="1:290" x14ac:dyDescent="0.3">
      <c r="B65" s="1" t="s">
        <v>857</v>
      </c>
      <c r="C65" s="32" t="s">
        <v>592</v>
      </c>
      <c r="D65" t="s">
        <v>593</v>
      </c>
      <c r="E65" t="s">
        <v>1989</v>
      </c>
      <c r="F65" t="s">
        <v>1990</v>
      </c>
      <c r="G65" t="s">
        <v>1991</v>
      </c>
      <c r="H65" t="s">
        <v>1992</v>
      </c>
      <c r="I65" t="s">
        <v>1993</v>
      </c>
      <c r="J65" t="s">
        <v>1994</v>
      </c>
      <c r="K65" t="s">
        <v>1995</v>
      </c>
      <c r="L65" t="s">
        <v>1996</v>
      </c>
      <c r="M65" t="s">
        <v>1997</v>
      </c>
      <c r="N65" t="s">
        <v>1998</v>
      </c>
      <c r="O65" t="s">
        <v>1999</v>
      </c>
      <c r="P65" t="s">
        <v>2000</v>
      </c>
      <c r="Q65" t="s">
        <v>2001</v>
      </c>
      <c r="R65" t="s">
        <v>2002</v>
      </c>
      <c r="S65" t="s">
        <v>2003</v>
      </c>
      <c r="T65" t="s">
        <v>2004</v>
      </c>
      <c r="U65" t="s">
        <v>2005</v>
      </c>
      <c r="V65" t="s">
        <v>2006</v>
      </c>
      <c r="W65" t="s">
        <v>2007</v>
      </c>
      <c r="X65" t="s">
        <v>2008</v>
      </c>
      <c r="Y65" t="s">
        <v>2009</v>
      </c>
      <c r="Z65" t="s">
        <v>2010</v>
      </c>
      <c r="AA65" t="s">
        <v>2011</v>
      </c>
      <c r="AB65" t="s">
        <v>2012</v>
      </c>
      <c r="AC65" t="s">
        <v>2013</v>
      </c>
      <c r="AD65" t="s">
        <v>2014</v>
      </c>
      <c r="AE65" t="s">
        <v>2015</v>
      </c>
      <c r="AF65" t="s">
        <v>2016</v>
      </c>
      <c r="AG65" t="s">
        <v>2017</v>
      </c>
      <c r="AH65" t="s">
        <v>2018</v>
      </c>
      <c r="AI65" t="s">
        <v>2019</v>
      </c>
      <c r="AJ65" t="s">
        <v>2020</v>
      </c>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row>
    <row r="66" spans="1:290" x14ac:dyDescent="0.3">
      <c r="B66" s="1" t="s">
        <v>865</v>
      </c>
      <c r="C66" s="32" t="s">
        <v>594</v>
      </c>
      <c r="D66" s="32" t="s">
        <v>595</v>
      </c>
      <c r="E66" s="2" t="s">
        <v>596</v>
      </c>
      <c r="F66" s="2" t="s">
        <v>597</v>
      </c>
      <c r="G66" s="2" t="s">
        <v>598</v>
      </c>
      <c r="H66" s="2" t="s">
        <v>599</v>
      </c>
      <c r="I66" s="2" t="s">
        <v>600</v>
      </c>
      <c r="J66" s="2" t="s">
        <v>601</v>
      </c>
      <c r="K66" s="2" t="s">
        <v>602</v>
      </c>
      <c r="L66" s="2" t="s">
        <v>603</v>
      </c>
      <c r="M66" s="2" t="s">
        <v>604</v>
      </c>
      <c r="N66" s="2" t="s">
        <v>605</v>
      </c>
      <c r="O66" s="2" t="s">
        <v>606</v>
      </c>
      <c r="P66" s="2" t="s">
        <v>607</v>
      </c>
      <c r="Q66" s="2" t="s">
        <v>608</v>
      </c>
      <c r="R66" s="2" t="s">
        <v>609</v>
      </c>
      <c r="S66" s="2" t="s">
        <v>610</v>
      </c>
      <c r="T66" s="2" t="s">
        <v>611</v>
      </c>
      <c r="U66" s="2" t="s">
        <v>612</v>
      </c>
      <c r="V66" s="2" t="s">
        <v>613</v>
      </c>
      <c r="W66" s="2" t="s">
        <v>614</v>
      </c>
      <c r="X66" s="2" t="s">
        <v>615</v>
      </c>
      <c r="Y66" s="2" t="s">
        <v>616</v>
      </c>
      <c r="Z66" s="2" t="s">
        <v>617</v>
      </c>
      <c r="AA66" s="2" t="s">
        <v>618</v>
      </c>
      <c r="AB66" s="2" t="s">
        <v>619</v>
      </c>
      <c r="AC66" s="2" t="s">
        <v>620</v>
      </c>
      <c r="AD66" s="2" t="s">
        <v>621</v>
      </c>
      <c r="AE66" s="2" t="s">
        <v>622</v>
      </c>
      <c r="AF66" s="2" t="s">
        <v>623</v>
      </c>
      <c r="AG66" s="2" t="s">
        <v>624</v>
      </c>
      <c r="AH66" s="2" t="s">
        <v>625</v>
      </c>
      <c r="AI66" s="2" t="s">
        <v>626</v>
      </c>
      <c r="AJ66" s="2" t="s">
        <v>627</v>
      </c>
      <c r="AK66" s="2" t="s">
        <v>628</v>
      </c>
      <c r="AL66" s="2" t="s">
        <v>629</v>
      </c>
      <c r="AM66" s="2" t="s">
        <v>630</v>
      </c>
      <c r="AN66" s="2" t="s">
        <v>631</v>
      </c>
      <c r="AO66" s="2" t="s">
        <v>632</v>
      </c>
      <c r="AP66" s="2" t="s">
        <v>633</v>
      </c>
      <c r="AQ66" s="2" t="s">
        <v>634</v>
      </c>
      <c r="AR66" s="2" t="s">
        <v>635</v>
      </c>
      <c r="AS66" s="2" t="s">
        <v>636</v>
      </c>
      <c r="AT66" s="2" t="s">
        <v>637</v>
      </c>
      <c r="AU66" s="2" t="s">
        <v>638</v>
      </c>
      <c r="AV66" s="2" t="s">
        <v>639</v>
      </c>
      <c r="AW66" s="2" t="s">
        <v>640</v>
      </c>
      <c r="AX66" s="2" t="s">
        <v>641</v>
      </c>
      <c r="AY66" s="2" t="s">
        <v>642</v>
      </c>
      <c r="AZ66" s="2" t="s">
        <v>643</v>
      </c>
      <c r="BA66" s="2" t="s">
        <v>644</v>
      </c>
      <c r="BB66" s="2" t="s">
        <v>645</v>
      </c>
      <c r="BC66" s="2" t="s">
        <v>646</v>
      </c>
      <c r="BD66" s="2" t="s">
        <v>647</v>
      </c>
      <c r="BE66" s="2" t="s">
        <v>648</v>
      </c>
      <c r="BF66" s="2" t="s">
        <v>649</v>
      </c>
      <c r="BG66" s="2" t="s">
        <v>650</v>
      </c>
      <c r="BH66" s="2" t="s">
        <v>651</v>
      </c>
      <c r="BI66" s="2" t="s">
        <v>652</v>
      </c>
      <c r="BJ66" s="2" t="s">
        <v>653</v>
      </c>
      <c r="BK66" s="2" t="s">
        <v>654</v>
      </c>
      <c r="BL66" s="2" t="s">
        <v>655</v>
      </c>
      <c r="BM66" s="2" t="s">
        <v>656</v>
      </c>
      <c r="BN66" s="2" t="s">
        <v>657</v>
      </c>
      <c r="BO66" s="2" t="s">
        <v>658</v>
      </c>
      <c r="BP66" s="2" t="s">
        <v>659</v>
      </c>
      <c r="BQ66" s="2" t="s">
        <v>660</v>
      </c>
      <c r="BR66" s="2" t="s">
        <v>661</v>
      </c>
      <c r="BS66" s="2" t="s">
        <v>662</v>
      </c>
      <c r="BT66" s="2" t="s">
        <v>663</v>
      </c>
      <c r="BU66" s="2" t="s">
        <v>664</v>
      </c>
      <c r="BV66" s="2" t="s">
        <v>665</v>
      </c>
      <c r="BW66" s="2" t="s">
        <v>666</v>
      </c>
      <c r="BX66" s="2" t="s">
        <v>667</v>
      </c>
      <c r="BY66" s="2" t="s">
        <v>668</v>
      </c>
      <c r="BZ66" s="2" t="s">
        <v>669</v>
      </c>
      <c r="CA66" s="2" t="s">
        <v>670</v>
      </c>
      <c r="CB66" s="2" t="s">
        <v>671</v>
      </c>
      <c r="CC66" s="2" t="s">
        <v>672</v>
      </c>
      <c r="CD66" s="2" t="s">
        <v>673</v>
      </c>
      <c r="CE66" s="2" t="s">
        <v>674</v>
      </c>
      <c r="CF66" s="2" t="s">
        <v>675</v>
      </c>
      <c r="CG66" s="2" t="s">
        <v>676</v>
      </c>
      <c r="CH66" s="2" t="s">
        <v>677</v>
      </c>
      <c r="CI66" s="2" t="s">
        <v>678</v>
      </c>
      <c r="CJ66" s="2" t="s">
        <v>679</v>
      </c>
      <c r="CK66" s="2" t="s">
        <v>680</v>
      </c>
      <c r="CL66" s="2" t="s">
        <v>681</v>
      </c>
      <c r="CM66" s="2" t="s">
        <v>682</v>
      </c>
      <c r="CN66" s="2" t="s">
        <v>683</v>
      </c>
      <c r="CO66" s="2" t="s">
        <v>684</v>
      </c>
      <c r="CP66" s="2" t="s">
        <v>685</v>
      </c>
      <c r="CQ66" s="2" t="s">
        <v>686</v>
      </c>
      <c r="CR66" s="2" t="s">
        <v>687</v>
      </c>
      <c r="CS66" s="2" t="s">
        <v>688</v>
      </c>
      <c r="CT66" s="2" t="s">
        <v>689</v>
      </c>
      <c r="CU66" s="2" t="s">
        <v>690</v>
      </c>
      <c r="CV66" s="2" t="s">
        <v>691</v>
      </c>
      <c r="CW66" s="2" t="s">
        <v>692</v>
      </c>
      <c r="CX66" s="2" t="s">
        <v>693</v>
      </c>
      <c r="CY66" s="2" t="s">
        <v>694</v>
      </c>
      <c r="CZ66" s="2" t="s">
        <v>695</v>
      </c>
      <c r="DA66" s="2" t="s">
        <v>696</v>
      </c>
      <c r="DB66" s="2" t="s">
        <v>697</v>
      </c>
      <c r="DC66" s="2" t="s">
        <v>698</v>
      </c>
      <c r="DD66" s="2" t="s">
        <v>699</v>
      </c>
      <c r="DE66" s="2" t="s">
        <v>700</v>
      </c>
      <c r="DF66" s="2" t="s">
        <v>701</v>
      </c>
      <c r="DG66" s="2" t="s">
        <v>702</v>
      </c>
      <c r="DH66" s="2" t="s">
        <v>703</v>
      </c>
      <c r="DI66" s="2" t="s">
        <v>704</v>
      </c>
      <c r="DJ66" s="2" t="s">
        <v>705</v>
      </c>
      <c r="DK66" s="2" t="s">
        <v>706</v>
      </c>
      <c r="DL66" s="2" t="s">
        <v>707</v>
      </c>
      <c r="DM66" s="2" t="s">
        <v>708</v>
      </c>
      <c r="DN66" s="2" t="s">
        <v>709</v>
      </c>
      <c r="DO66" s="2" t="s">
        <v>710</v>
      </c>
      <c r="DP66" s="2" t="s">
        <v>711</v>
      </c>
      <c r="DQ66" s="2" t="s">
        <v>712</v>
      </c>
      <c r="DR66" s="2" t="s">
        <v>713</v>
      </c>
      <c r="DS66" s="2" t="s">
        <v>714</v>
      </c>
      <c r="DT66" s="2" t="s">
        <v>715</v>
      </c>
      <c r="DU66" s="2" t="s">
        <v>716</v>
      </c>
      <c r="DV66" s="2" t="s">
        <v>717</v>
      </c>
      <c r="DW66" s="2" t="s">
        <v>718</v>
      </c>
      <c r="DX66" s="2" t="s">
        <v>719</v>
      </c>
      <c r="DY66" s="2" t="s">
        <v>720</v>
      </c>
      <c r="DZ66" s="2" t="s">
        <v>721</v>
      </c>
      <c r="EA66" s="2" t="s">
        <v>722</v>
      </c>
      <c r="EB66" s="2" t="s">
        <v>723</v>
      </c>
      <c r="EC66" s="2" t="s">
        <v>724</v>
      </c>
      <c r="ED66" s="2" t="s">
        <v>725</v>
      </c>
      <c r="EE66" s="2" t="s">
        <v>726</v>
      </c>
      <c r="EF66" s="2" t="s">
        <v>727</v>
      </c>
      <c r="EG66" s="2" t="s">
        <v>728</v>
      </c>
      <c r="EH66" s="2" t="s">
        <v>729</v>
      </c>
      <c r="EI66" s="2" t="s">
        <v>730</v>
      </c>
      <c r="EJ66" s="2" t="s">
        <v>731</v>
      </c>
      <c r="EK66" s="2" t="s">
        <v>732</v>
      </c>
      <c r="EL66" s="2" t="s">
        <v>733</v>
      </c>
      <c r="EM66" s="2" t="s">
        <v>734</v>
      </c>
      <c r="EN66" s="2" t="s">
        <v>735</v>
      </c>
      <c r="EO66" s="2" t="s">
        <v>736</v>
      </c>
      <c r="EP66" s="2" t="s">
        <v>737</v>
      </c>
      <c r="EQ66" s="2" t="s">
        <v>738</v>
      </c>
      <c r="ER66" s="2" t="s">
        <v>739</v>
      </c>
      <c r="ES66" s="2" t="s">
        <v>740</v>
      </c>
      <c r="ET66" s="2" t="s">
        <v>741</v>
      </c>
      <c r="EU66" s="2" t="s">
        <v>742</v>
      </c>
      <c r="EV66" s="2" t="s">
        <v>743</v>
      </c>
      <c r="EW66" s="2" t="s">
        <v>744</v>
      </c>
      <c r="EX66" s="2" t="s">
        <v>745</v>
      </c>
      <c r="EY66" s="2" t="s">
        <v>746</v>
      </c>
      <c r="EZ66" s="2" t="s">
        <v>747</v>
      </c>
      <c r="FA66" s="2" t="s">
        <v>748</v>
      </c>
      <c r="FB66" s="2" t="s">
        <v>749</v>
      </c>
      <c r="FC66" s="2" t="s">
        <v>750</v>
      </c>
      <c r="FD66" s="2" t="s">
        <v>751</v>
      </c>
      <c r="FE66" s="2" t="s">
        <v>752</v>
      </c>
      <c r="FF66" s="2" t="s">
        <v>753</v>
      </c>
      <c r="FG66" s="2" t="s">
        <v>754</v>
      </c>
      <c r="FH66" s="2" t="s">
        <v>755</v>
      </c>
      <c r="FI66" s="2" t="s">
        <v>756</v>
      </c>
      <c r="FJ66" s="2" t="s">
        <v>757</v>
      </c>
      <c r="FK66" s="2" t="s">
        <v>758</v>
      </c>
      <c r="FL66" s="2" t="s">
        <v>759</v>
      </c>
      <c r="FM66" s="2" t="s">
        <v>760</v>
      </c>
      <c r="FN66" s="2" t="s">
        <v>761</v>
      </c>
      <c r="FO66" s="2" t="s">
        <v>762</v>
      </c>
      <c r="FP66" s="2" t="s">
        <v>763</v>
      </c>
      <c r="FQ66" s="2" t="s">
        <v>764</v>
      </c>
      <c r="FR66" s="2" t="s">
        <v>765</v>
      </c>
      <c r="FS66" s="2" t="s">
        <v>766</v>
      </c>
      <c r="FT66" s="2" t="s">
        <v>767</v>
      </c>
      <c r="FU66" s="2" t="s">
        <v>768</v>
      </c>
      <c r="FV66" s="2" t="s">
        <v>769</v>
      </c>
      <c r="FW66" s="2" t="s">
        <v>770</v>
      </c>
      <c r="FX66" s="2" t="s">
        <v>771</v>
      </c>
      <c r="FY66" s="2" t="s">
        <v>772</v>
      </c>
      <c r="FZ66" s="2" t="s">
        <v>773</v>
      </c>
      <c r="GA66" s="2" t="s">
        <v>774</v>
      </c>
      <c r="GB66" s="2" t="s">
        <v>775</v>
      </c>
      <c r="GC66" s="2" t="s">
        <v>776</v>
      </c>
      <c r="GD66" s="2" t="s">
        <v>777</v>
      </c>
      <c r="GE66" s="2" t="s">
        <v>778</v>
      </c>
      <c r="GF66" s="2" t="s">
        <v>779</v>
      </c>
      <c r="GG66" s="2" t="s">
        <v>780</v>
      </c>
      <c r="GH66" s="2" t="s">
        <v>781</v>
      </c>
      <c r="GI66" s="2" t="s">
        <v>782</v>
      </c>
      <c r="GJ66" s="2" t="s">
        <v>783</v>
      </c>
      <c r="GK66" s="2" t="s">
        <v>784</v>
      </c>
      <c r="GL66" s="2" t="s">
        <v>785</v>
      </c>
      <c r="GM66" s="2" t="s">
        <v>786</v>
      </c>
      <c r="GN66" s="2" t="s">
        <v>787</v>
      </c>
      <c r="GO66" s="2" t="s">
        <v>788</v>
      </c>
      <c r="GP66" s="2" t="s">
        <v>789</v>
      </c>
      <c r="GQ66" s="2" t="s">
        <v>790</v>
      </c>
      <c r="GR66" s="2" t="s">
        <v>791</v>
      </c>
      <c r="GS66" s="2" t="s">
        <v>792</v>
      </c>
      <c r="GT66" s="2" t="s">
        <v>793</v>
      </c>
      <c r="GU66" s="2" t="s">
        <v>794</v>
      </c>
      <c r="GV66" s="2" t="s">
        <v>795</v>
      </c>
      <c r="GW66" s="2" t="s">
        <v>796</v>
      </c>
      <c r="GX66" s="2" t="s">
        <v>797</v>
      </c>
      <c r="GY66" s="2" t="s">
        <v>798</v>
      </c>
      <c r="GZ66" s="2" t="s">
        <v>799</v>
      </c>
      <c r="HA66" s="2" t="s">
        <v>800</v>
      </c>
      <c r="HB66" s="2" t="s">
        <v>801</v>
      </c>
      <c r="HC66" s="2" t="s">
        <v>802</v>
      </c>
      <c r="HD66" s="2" t="s">
        <v>803</v>
      </c>
      <c r="HE66" s="2" t="s">
        <v>804</v>
      </c>
      <c r="HF66" s="2" t="s">
        <v>805</v>
      </c>
      <c r="HG66" s="2" t="s">
        <v>806</v>
      </c>
      <c r="HH66" s="2" t="s">
        <v>807</v>
      </c>
      <c r="HI66" s="2" t="s">
        <v>808</v>
      </c>
      <c r="HJ66" s="2" t="s">
        <v>809</v>
      </c>
      <c r="HK66" s="2" t="s">
        <v>810</v>
      </c>
      <c r="HL66" s="2" t="s">
        <v>811</v>
      </c>
      <c r="HM66" s="2" t="s">
        <v>812</v>
      </c>
      <c r="HN66" s="2" t="s">
        <v>813</v>
      </c>
      <c r="HO66" s="2" t="s">
        <v>814</v>
      </c>
      <c r="HP66" s="2" t="s">
        <v>815</v>
      </c>
      <c r="HQ66" s="2" t="s">
        <v>816</v>
      </c>
      <c r="HR66" s="2" t="s">
        <v>817</v>
      </c>
      <c r="HS66" s="2" t="s">
        <v>818</v>
      </c>
      <c r="HT66" s="2" t="s">
        <v>819</v>
      </c>
      <c r="HU66" s="2" t="s">
        <v>820</v>
      </c>
      <c r="HV66" s="2" t="s">
        <v>821</v>
      </c>
      <c r="HW66" s="2" t="s">
        <v>822</v>
      </c>
      <c r="HX66" s="2" t="s">
        <v>823</v>
      </c>
      <c r="HY66" s="2" t="s">
        <v>824</v>
      </c>
      <c r="HZ66" s="2" t="s">
        <v>825</v>
      </c>
      <c r="IA66" s="2" t="s">
        <v>826</v>
      </c>
      <c r="IB66" s="2" t="s">
        <v>827</v>
      </c>
      <c r="IC66" s="2" t="s">
        <v>828</v>
      </c>
      <c r="ID66" s="2" t="s">
        <v>829</v>
      </c>
      <c r="IE66" s="2" t="s">
        <v>830</v>
      </c>
      <c r="IF66" s="2" t="s">
        <v>831</v>
      </c>
      <c r="IG66" s="2" t="s">
        <v>832</v>
      </c>
      <c r="IH66" s="2" t="s">
        <v>833</v>
      </c>
      <c r="II66" s="2" t="s">
        <v>834</v>
      </c>
      <c r="IJ66" s="2" t="s">
        <v>835</v>
      </c>
      <c r="IK66" s="2" t="s">
        <v>836</v>
      </c>
      <c r="IL66" s="2" t="s">
        <v>837</v>
      </c>
      <c r="IM66" s="2" t="s">
        <v>838</v>
      </c>
      <c r="IN66" s="2" t="s">
        <v>839</v>
      </c>
      <c r="IO66" s="2" t="s">
        <v>840</v>
      </c>
      <c r="IP66" s="2" t="s">
        <v>841</v>
      </c>
      <c r="IQ66" s="2" t="s">
        <v>842</v>
      </c>
      <c r="IR66" s="2" t="s">
        <v>843</v>
      </c>
      <c r="IS66" s="2" t="s">
        <v>844</v>
      </c>
      <c r="IT66" s="2" t="s">
        <v>845</v>
      </c>
      <c r="IU66" s="2" t="s">
        <v>846</v>
      </c>
      <c r="IV66" s="2" t="s">
        <v>847</v>
      </c>
      <c r="IW66" s="2" t="s">
        <v>848</v>
      </c>
      <c r="IX66" s="2" t="s">
        <v>849</v>
      </c>
      <c r="IY66" s="2" t="s">
        <v>850</v>
      </c>
      <c r="IZ66" s="2" t="s">
        <v>851</v>
      </c>
      <c r="JA66" s="2" t="s">
        <v>852</v>
      </c>
      <c r="JB66" s="2" t="s">
        <v>853</v>
      </c>
      <c r="JC66" s="2" t="s">
        <v>854</v>
      </c>
      <c r="JD66" s="2" t="s">
        <v>855</v>
      </c>
      <c r="JE66" s="2" t="s">
        <v>856</v>
      </c>
      <c r="JF66" s="144"/>
      <c r="JG66" s="144"/>
      <c r="JH66" s="144"/>
      <c r="JI66" s="144"/>
      <c r="JJ66" s="144"/>
      <c r="JK66" s="144"/>
      <c r="JL66" s="144"/>
      <c r="JM66" s="144"/>
      <c r="JN66" s="144"/>
      <c r="JO66" s="144"/>
      <c r="JP66" s="144"/>
      <c r="JQ66" s="144"/>
      <c r="JR66" s="144"/>
      <c r="JS66" s="144"/>
      <c r="JT66" s="144"/>
      <c r="JU66" s="144"/>
      <c r="JV66" s="144"/>
      <c r="JW66" s="144"/>
      <c r="JX66" s="144"/>
      <c r="JY66" s="144"/>
      <c r="JZ66" s="144"/>
      <c r="KA66" s="144"/>
      <c r="KB66" s="144"/>
      <c r="KC66" s="144"/>
      <c r="KD66" s="144"/>
    </row>
    <row r="67" spans="1:290" x14ac:dyDescent="0.3">
      <c r="A67" s="1"/>
      <c r="B67" s="1" t="s">
        <v>882</v>
      </c>
      <c r="C67" s="32" t="s">
        <v>857</v>
      </c>
      <c r="D67" t="s">
        <v>858</v>
      </c>
      <c r="E67" t="s">
        <v>859</v>
      </c>
      <c r="F67" t="s">
        <v>860</v>
      </c>
      <c r="G67" t="s">
        <v>861</v>
      </c>
      <c r="H67" t="s">
        <v>862</v>
      </c>
      <c r="I67" t="s">
        <v>863</v>
      </c>
      <c r="J67" t="s">
        <v>2021</v>
      </c>
      <c r="K67" t="s">
        <v>2022</v>
      </c>
      <c r="L67" t="s">
        <v>2023</v>
      </c>
      <c r="M67" t="s">
        <v>864</v>
      </c>
      <c r="N67" t="s">
        <v>2024</v>
      </c>
      <c r="O67" t="s">
        <v>2025</v>
      </c>
      <c r="P67" t="s">
        <v>2026</v>
      </c>
      <c r="Q67" t="s">
        <v>2027</v>
      </c>
      <c r="R67" t="s">
        <v>2028</v>
      </c>
      <c r="JF67" s="144"/>
      <c r="JG67" s="144"/>
      <c r="JH67" s="144"/>
      <c r="JI67" s="144"/>
      <c r="JJ67" s="144"/>
      <c r="JK67" s="144"/>
      <c r="JL67" s="144"/>
      <c r="JM67" s="144"/>
      <c r="JN67" s="144"/>
      <c r="JO67" s="144"/>
      <c r="JP67" s="144"/>
      <c r="JQ67" s="144"/>
      <c r="JR67" s="144"/>
      <c r="JS67" s="144"/>
      <c r="JT67" s="144"/>
      <c r="JU67" s="144"/>
      <c r="JV67" s="144"/>
      <c r="JW67" s="144"/>
      <c r="JX67" s="144"/>
      <c r="JY67" s="144"/>
      <c r="JZ67" s="144"/>
      <c r="KA67" s="144"/>
      <c r="KB67" s="144"/>
      <c r="KC67" s="144"/>
      <c r="KD67" s="144"/>
    </row>
    <row r="68" spans="1:290" x14ac:dyDescent="0.3">
      <c r="B68" s="1" t="s">
        <v>910</v>
      </c>
      <c r="C68" s="32" t="s">
        <v>865</v>
      </c>
      <c r="D68" t="s">
        <v>866</v>
      </c>
      <c r="E68" t="s">
        <v>1864</v>
      </c>
      <c r="F68" t="s">
        <v>867</v>
      </c>
      <c r="G68" t="s">
        <v>1865</v>
      </c>
      <c r="H68" t="s">
        <v>1866</v>
      </c>
      <c r="I68" t="s">
        <v>868</v>
      </c>
      <c r="J68" t="s">
        <v>869</v>
      </c>
      <c r="K68" t="s">
        <v>870</v>
      </c>
      <c r="L68" t="s">
        <v>1867</v>
      </c>
      <c r="M68" t="s">
        <v>871</v>
      </c>
      <c r="N68" t="s">
        <v>1868</v>
      </c>
      <c r="O68" t="s">
        <v>872</v>
      </c>
      <c r="P68" t="s">
        <v>1440</v>
      </c>
      <c r="Q68" t="s">
        <v>873</v>
      </c>
      <c r="R68" t="s">
        <v>874</v>
      </c>
      <c r="S68" t="s">
        <v>1869</v>
      </c>
      <c r="T68" t="s">
        <v>1870</v>
      </c>
      <c r="U68" t="s">
        <v>875</v>
      </c>
      <c r="V68" t="s">
        <v>876</v>
      </c>
      <c r="W68" t="s">
        <v>877</v>
      </c>
      <c r="X68" t="s">
        <v>1871</v>
      </c>
      <c r="Y68" t="s">
        <v>878</v>
      </c>
      <c r="Z68" t="s">
        <v>879</v>
      </c>
      <c r="AA68" t="s">
        <v>1872</v>
      </c>
      <c r="AB68" t="s">
        <v>1873</v>
      </c>
      <c r="AC68" t="s">
        <v>1874</v>
      </c>
      <c r="AD68" t="s">
        <v>1875</v>
      </c>
      <c r="AE68" t="s">
        <v>1876</v>
      </c>
      <c r="AF68" t="s">
        <v>1877</v>
      </c>
      <c r="AG68" t="s">
        <v>1878</v>
      </c>
      <c r="AH68" t="s">
        <v>1879</v>
      </c>
      <c r="AI68" t="s">
        <v>1880</v>
      </c>
      <c r="AJ68" t="s">
        <v>1881</v>
      </c>
      <c r="AK68" t="s">
        <v>1882</v>
      </c>
      <c r="AL68" t="s">
        <v>880</v>
      </c>
      <c r="AM68" t="s">
        <v>1883</v>
      </c>
      <c r="AN68" t="s">
        <v>1884</v>
      </c>
      <c r="AO68" t="s">
        <v>881</v>
      </c>
      <c r="AP68" t="s">
        <v>1885</v>
      </c>
      <c r="AQ68" t="s">
        <v>1886</v>
      </c>
      <c r="JF68" s="144"/>
      <c r="JG68" s="144"/>
      <c r="JH68" s="144"/>
      <c r="JI68" s="144"/>
      <c r="JJ68" s="144"/>
      <c r="JK68" s="144"/>
      <c r="JL68" s="144"/>
      <c r="JM68" s="144"/>
      <c r="JN68" s="144"/>
      <c r="JO68" s="144"/>
      <c r="JP68" s="144"/>
      <c r="JQ68" s="144"/>
      <c r="JR68" s="144"/>
      <c r="JS68" s="144"/>
      <c r="JT68" s="144"/>
      <c r="JU68" s="144"/>
      <c r="JV68" s="144"/>
      <c r="JW68" s="144"/>
      <c r="JX68" s="144"/>
      <c r="JY68" s="144"/>
      <c r="JZ68" s="144"/>
      <c r="KA68" s="144"/>
      <c r="KB68" s="144"/>
      <c r="KC68" s="144"/>
      <c r="KD68" s="144"/>
    </row>
    <row r="69" spans="1:290" x14ac:dyDescent="0.3">
      <c r="B69" s="1" t="s">
        <v>912</v>
      </c>
      <c r="C69" s="32" t="s">
        <v>882</v>
      </c>
      <c r="D69" t="s">
        <v>883</v>
      </c>
      <c r="E69" t="s">
        <v>884</v>
      </c>
      <c r="F69" t="s">
        <v>885</v>
      </c>
      <c r="G69" t="s">
        <v>886</v>
      </c>
      <c r="H69" t="s">
        <v>1901</v>
      </c>
      <c r="I69" t="s">
        <v>1902</v>
      </c>
      <c r="J69" t="s">
        <v>1903</v>
      </c>
      <c r="K69" t="s">
        <v>887</v>
      </c>
      <c r="L69" t="s">
        <v>1904</v>
      </c>
      <c r="M69" t="s">
        <v>888</v>
      </c>
      <c r="N69" t="s">
        <v>889</v>
      </c>
      <c r="O69" t="s">
        <v>890</v>
      </c>
      <c r="P69" t="s">
        <v>1905</v>
      </c>
      <c r="Q69" t="s">
        <v>891</v>
      </c>
      <c r="R69" t="s">
        <v>892</v>
      </c>
      <c r="S69" t="s">
        <v>893</v>
      </c>
      <c r="T69" t="s">
        <v>1906</v>
      </c>
      <c r="U69" t="s">
        <v>1907</v>
      </c>
      <c r="V69" t="s">
        <v>894</v>
      </c>
      <c r="W69" t="s">
        <v>895</v>
      </c>
      <c r="X69" t="s">
        <v>1908</v>
      </c>
      <c r="Y69" t="s">
        <v>1909</v>
      </c>
      <c r="Z69" t="s">
        <v>896</v>
      </c>
      <c r="AA69" t="s">
        <v>1910</v>
      </c>
      <c r="AB69" t="s">
        <v>1911</v>
      </c>
      <c r="AC69" t="s">
        <v>897</v>
      </c>
      <c r="AD69" t="s">
        <v>898</v>
      </c>
      <c r="AE69" t="s">
        <v>899</v>
      </c>
      <c r="AF69" t="s">
        <v>900</v>
      </c>
      <c r="AG69" t="s">
        <v>901</v>
      </c>
      <c r="AH69" t="s">
        <v>902</v>
      </c>
      <c r="AI69" t="s">
        <v>903</v>
      </c>
      <c r="AJ69" t="s">
        <v>1912</v>
      </c>
      <c r="AK69" t="s">
        <v>904</v>
      </c>
      <c r="AL69" t="s">
        <v>905</v>
      </c>
      <c r="AM69" t="s">
        <v>906</v>
      </c>
      <c r="AN69" t="s">
        <v>907</v>
      </c>
      <c r="AO69" t="s">
        <v>1913</v>
      </c>
      <c r="AP69" t="s">
        <v>1914</v>
      </c>
      <c r="AQ69" t="s">
        <v>908</v>
      </c>
      <c r="AR69" t="s">
        <v>1915</v>
      </c>
      <c r="AS69" t="s">
        <v>1916</v>
      </c>
      <c r="AT69" t="s">
        <v>1917</v>
      </c>
      <c r="AU69" t="s">
        <v>1918</v>
      </c>
      <c r="AV69" t="s">
        <v>1919</v>
      </c>
      <c r="AW69" t="s">
        <v>909</v>
      </c>
      <c r="AX69" t="s">
        <v>1920</v>
      </c>
      <c r="AY69" t="s">
        <v>1921</v>
      </c>
      <c r="AZ69" t="s">
        <v>1922</v>
      </c>
      <c r="JF69" s="144"/>
      <c r="JG69" s="144"/>
      <c r="JH69" s="144"/>
      <c r="JI69" s="144"/>
      <c r="JJ69" s="144"/>
      <c r="JK69" s="144"/>
      <c r="JL69" s="144"/>
      <c r="JM69" s="144"/>
      <c r="JN69" s="144"/>
      <c r="JO69" s="144"/>
      <c r="JP69" s="144"/>
      <c r="JQ69" s="144"/>
      <c r="JR69" s="144"/>
      <c r="JS69" s="144"/>
      <c r="JT69" s="144"/>
      <c r="JU69" s="144"/>
      <c r="JV69" s="144"/>
      <c r="JW69" s="144"/>
      <c r="JX69" s="144"/>
      <c r="JY69" s="144"/>
      <c r="JZ69" s="144"/>
      <c r="KA69" s="144"/>
      <c r="KB69" s="144"/>
      <c r="KC69" s="144"/>
      <c r="KD69" s="144"/>
    </row>
    <row r="70" spans="1:290" x14ac:dyDescent="0.3">
      <c r="B70" s="1" t="s">
        <v>925</v>
      </c>
      <c r="C70" s="32" t="s">
        <v>910</v>
      </c>
      <c r="D70" t="s">
        <v>2029</v>
      </c>
      <c r="E70" t="s">
        <v>911</v>
      </c>
      <c r="F70" t="s">
        <v>2030</v>
      </c>
      <c r="G70" t="s">
        <v>2031</v>
      </c>
      <c r="H70" t="s">
        <v>2032</v>
      </c>
      <c r="I70" t="s">
        <v>2033</v>
      </c>
      <c r="J70" t="s">
        <v>2034</v>
      </c>
      <c r="K70" t="s">
        <v>2035</v>
      </c>
      <c r="L70" t="s">
        <v>2036</v>
      </c>
      <c r="M70" t="s">
        <v>2037</v>
      </c>
      <c r="N70" t="s">
        <v>2038</v>
      </c>
      <c r="O70" t="s">
        <v>2039</v>
      </c>
      <c r="P70" t="s">
        <v>2040</v>
      </c>
      <c r="Q70" t="s">
        <v>2041</v>
      </c>
      <c r="R70" t="s">
        <v>2042</v>
      </c>
      <c r="S70" t="s">
        <v>2043</v>
      </c>
      <c r="T70" t="s">
        <v>2044</v>
      </c>
      <c r="JF70" s="144"/>
      <c r="JG70" s="144"/>
      <c r="JH70" s="144"/>
      <c r="JI70" s="144"/>
      <c r="JJ70" s="144"/>
      <c r="JK70" s="144"/>
      <c r="JL70" s="144"/>
      <c r="JM70" s="144"/>
      <c r="JN70" s="144"/>
      <c r="JO70" s="144"/>
      <c r="JP70" s="144"/>
      <c r="JQ70" s="144"/>
      <c r="JR70" s="144"/>
      <c r="JS70" s="144"/>
      <c r="JT70" s="144"/>
      <c r="JU70" s="144"/>
      <c r="JV70" s="144"/>
      <c r="JW70" s="144"/>
      <c r="JX70" s="144"/>
      <c r="JY70" s="144"/>
      <c r="JZ70" s="144"/>
      <c r="KA70" s="144"/>
      <c r="KB70" s="144"/>
      <c r="KC70" s="144"/>
      <c r="KD70" s="144"/>
    </row>
    <row r="71" spans="1:290" x14ac:dyDescent="0.3">
      <c r="B71" s="1" t="s">
        <v>929</v>
      </c>
      <c r="C71" s="32" t="s">
        <v>912</v>
      </c>
      <c r="D71" s="32" t="s">
        <v>913</v>
      </c>
      <c r="E71" s="2" t="s">
        <v>914</v>
      </c>
      <c r="F71" s="2" t="s">
        <v>915</v>
      </c>
      <c r="G71" s="2" t="s">
        <v>916</v>
      </c>
      <c r="H71" s="2" t="s">
        <v>917</v>
      </c>
      <c r="I71" s="2" t="s">
        <v>918</v>
      </c>
      <c r="J71" s="2" t="s">
        <v>919</v>
      </c>
      <c r="K71" s="2" t="s">
        <v>920</v>
      </c>
      <c r="L71" s="2" t="s">
        <v>921</v>
      </c>
      <c r="M71" s="2" t="s">
        <v>922</v>
      </c>
      <c r="N71" s="2" t="s">
        <v>923</v>
      </c>
      <c r="O71" s="2" t="s">
        <v>924</v>
      </c>
      <c r="JF71" s="144"/>
      <c r="JG71" s="144"/>
      <c r="JH71" s="144"/>
      <c r="JI71" s="144"/>
      <c r="JJ71" s="144"/>
      <c r="JK71" s="144"/>
      <c r="JL71" s="144"/>
      <c r="JM71" s="144"/>
      <c r="JN71" s="144"/>
      <c r="JO71" s="144"/>
      <c r="JP71" s="144"/>
      <c r="JQ71" s="144"/>
      <c r="JR71" s="144"/>
      <c r="JS71" s="144"/>
      <c r="JT71" s="144"/>
      <c r="JU71" s="144"/>
      <c r="JV71" s="144"/>
      <c r="JW71" s="144"/>
      <c r="JX71" s="144"/>
      <c r="JY71" s="144"/>
      <c r="JZ71" s="144"/>
      <c r="KA71" s="144"/>
      <c r="KB71" s="144"/>
      <c r="KC71" s="144"/>
      <c r="KD71" s="144"/>
    </row>
    <row r="72" spans="1:290" x14ac:dyDescent="0.3">
      <c r="B72" s="1" t="s">
        <v>931</v>
      </c>
      <c r="C72" s="32" t="s">
        <v>925</v>
      </c>
      <c r="D72" t="s">
        <v>926</v>
      </c>
      <c r="E72" t="s">
        <v>927</v>
      </c>
      <c r="F72" t="s">
        <v>1887</v>
      </c>
      <c r="G72" t="s">
        <v>928</v>
      </c>
      <c r="H72" t="s">
        <v>1888</v>
      </c>
      <c r="JF72" s="144"/>
      <c r="JG72" s="144"/>
      <c r="JH72" s="144"/>
      <c r="JI72" s="144"/>
      <c r="JJ72" s="144"/>
      <c r="JK72" s="144"/>
      <c r="JL72" s="144"/>
      <c r="JM72" s="144"/>
      <c r="JN72" s="144"/>
      <c r="JO72" s="144"/>
      <c r="JP72" s="144"/>
      <c r="JQ72" s="144"/>
      <c r="JR72" s="144"/>
      <c r="JS72" s="144"/>
      <c r="JT72" s="144"/>
      <c r="JU72" s="144"/>
      <c r="JV72" s="144"/>
      <c r="JW72" s="144"/>
      <c r="JX72" s="144"/>
      <c r="JY72" s="144"/>
      <c r="JZ72" s="144"/>
      <c r="KA72" s="144"/>
      <c r="KB72" s="144"/>
      <c r="KC72" s="144"/>
      <c r="KD72" s="144"/>
    </row>
    <row r="73" spans="1:290" x14ac:dyDescent="0.3">
      <c r="B73" s="1" t="s">
        <v>933</v>
      </c>
      <c r="C73" s="32" t="s">
        <v>929</v>
      </c>
      <c r="D73" s="32" t="s">
        <v>930</v>
      </c>
      <c r="JF73" s="144"/>
      <c r="JG73" s="144"/>
      <c r="JH73" s="144"/>
      <c r="JI73" s="144"/>
      <c r="JJ73" s="144"/>
      <c r="JK73" s="144"/>
      <c r="JL73" s="144"/>
      <c r="JM73" s="144"/>
      <c r="JN73" s="144"/>
      <c r="JO73" s="144"/>
      <c r="JP73" s="144"/>
      <c r="JQ73" s="144"/>
      <c r="JR73" s="144"/>
      <c r="JS73" s="144"/>
      <c r="JT73" s="144"/>
      <c r="JU73" s="144"/>
      <c r="JV73" s="144"/>
      <c r="JW73" s="144"/>
      <c r="JX73" s="144"/>
      <c r="JY73" s="144"/>
      <c r="JZ73" s="144"/>
      <c r="KA73" s="144"/>
      <c r="KB73" s="144"/>
      <c r="KC73" s="144"/>
      <c r="KD73" s="144"/>
    </row>
    <row r="74" spans="1:290" x14ac:dyDescent="0.3">
      <c r="B74" s="1" t="s">
        <v>935</v>
      </c>
      <c r="C74" s="32" t="s">
        <v>931</v>
      </c>
      <c r="D74" t="s">
        <v>932</v>
      </c>
      <c r="E74" t="s">
        <v>2045</v>
      </c>
      <c r="F74" t="s">
        <v>2046</v>
      </c>
      <c r="G74" t="s">
        <v>2047</v>
      </c>
      <c r="JF74" s="144"/>
      <c r="JG74" s="144"/>
      <c r="JH74" s="144"/>
      <c r="JI74" s="144"/>
      <c r="JJ74" s="144"/>
      <c r="JK74" s="144"/>
      <c r="JL74" s="144"/>
      <c r="JM74" s="144"/>
      <c r="JN74" s="144"/>
      <c r="JO74" s="144"/>
      <c r="JP74" s="144"/>
      <c r="JQ74" s="144"/>
      <c r="JR74" s="144"/>
      <c r="JS74" s="144"/>
      <c r="JT74" s="144"/>
      <c r="JU74" s="144"/>
      <c r="JV74" s="144"/>
      <c r="JW74" s="144"/>
      <c r="JX74" s="144"/>
      <c r="JY74" s="144"/>
      <c r="JZ74" s="144"/>
      <c r="KA74" s="144"/>
      <c r="KB74" s="144"/>
      <c r="KC74" s="144"/>
      <c r="KD74" s="144"/>
    </row>
    <row r="75" spans="1:290" x14ac:dyDescent="0.3">
      <c r="B75" s="1" t="s">
        <v>937</v>
      </c>
      <c r="C75" s="32" t="s">
        <v>933</v>
      </c>
      <c r="D75" t="s">
        <v>934</v>
      </c>
      <c r="E75" t="s">
        <v>2048</v>
      </c>
      <c r="F75" t="s">
        <v>2049</v>
      </c>
      <c r="G75" t="s">
        <v>2050</v>
      </c>
      <c r="H75" t="s">
        <v>2051</v>
      </c>
      <c r="I75" t="s">
        <v>2052</v>
      </c>
      <c r="J75" t="s">
        <v>2053</v>
      </c>
      <c r="K75" t="s">
        <v>2054</v>
      </c>
      <c r="JF75" s="144"/>
      <c r="JG75" s="144"/>
      <c r="JH75" s="144"/>
      <c r="JI75" s="144"/>
      <c r="JJ75" s="144"/>
      <c r="JK75" s="144"/>
      <c r="JL75" s="144"/>
      <c r="JM75" s="144"/>
      <c r="JN75" s="144"/>
      <c r="JO75" s="144"/>
      <c r="JP75" s="144"/>
      <c r="JQ75" s="144"/>
      <c r="JR75" s="144"/>
      <c r="JS75" s="144"/>
      <c r="JT75" s="144"/>
      <c r="JU75" s="144"/>
      <c r="JV75" s="144"/>
      <c r="JW75" s="144"/>
      <c r="JX75" s="144"/>
      <c r="JY75" s="144"/>
      <c r="JZ75" s="144"/>
      <c r="KA75" s="144"/>
      <c r="KB75" s="144"/>
      <c r="KC75" s="144"/>
      <c r="KD75" s="144"/>
    </row>
    <row r="76" spans="1:290" x14ac:dyDescent="0.3">
      <c r="B76" s="1"/>
      <c r="C76" s="32" t="s">
        <v>935</v>
      </c>
      <c r="D76" t="s">
        <v>2060</v>
      </c>
      <c r="E76" t="s">
        <v>936</v>
      </c>
      <c r="F76" t="s">
        <v>2061</v>
      </c>
      <c r="G76" t="s">
        <v>2062</v>
      </c>
      <c r="H76" t="s">
        <v>2063</v>
      </c>
      <c r="I76" t="s">
        <v>2064</v>
      </c>
      <c r="J76" t="s">
        <v>2065</v>
      </c>
      <c r="K76" t="s">
        <v>2066</v>
      </c>
      <c r="L76" t="s">
        <v>2067</v>
      </c>
      <c r="M76" t="s">
        <v>2068</v>
      </c>
      <c r="N76" t="s">
        <v>2069</v>
      </c>
      <c r="O76" t="s">
        <v>2070</v>
      </c>
      <c r="P76" t="s">
        <v>2071</v>
      </c>
      <c r="Q76" t="s">
        <v>2072</v>
      </c>
      <c r="R76" t="s">
        <v>2073</v>
      </c>
      <c r="S76" t="s">
        <v>2074</v>
      </c>
      <c r="T76" t="s">
        <v>2075</v>
      </c>
      <c r="U76" t="s">
        <v>2076</v>
      </c>
      <c r="V76" t="s">
        <v>2077</v>
      </c>
      <c r="W76" t="s">
        <v>2078</v>
      </c>
      <c r="X76" t="s">
        <v>2079</v>
      </c>
      <c r="Y76" t="s">
        <v>2080</v>
      </c>
      <c r="Z76" t="s">
        <v>2081</v>
      </c>
      <c r="AA76" t="s">
        <v>2082</v>
      </c>
      <c r="AB76" t="s">
        <v>2083</v>
      </c>
      <c r="AC76" t="s">
        <v>2084</v>
      </c>
      <c r="AD76" t="s">
        <v>2085</v>
      </c>
      <c r="AE76" t="s">
        <v>2086</v>
      </c>
      <c r="AF76" t="s">
        <v>2087</v>
      </c>
      <c r="AG76" t="s">
        <v>2088</v>
      </c>
      <c r="AH76" t="s">
        <v>2089</v>
      </c>
      <c r="AI76" t="s">
        <v>2090</v>
      </c>
      <c r="AJ76" t="s">
        <v>2091</v>
      </c>
      <c r="AK76" t="s">
        <v>2092</v>
      </c>
      <c r="AL76" t="s">
        <v>2093</v>
      </c>
      <c r="AM76" t="s">
        <v>2094</v>
      </c>
      <c r="AN76" t="s">
        <v>2095</v>
      </c>
      <c r="AO76" t="s">
        <v>2096</v>
      </c>
      <c r="AP76" t="s">
        <v>2097</v>
      </c>
      <c r="AQ76" t="s">
        <v>2098</v>
      </c>
      <c r="AR76" t="s">
        <v>2099</v>
      </c>
      <c r="AS76" t="s">
        <v>2100</v>
      </c>
      <c r="AT76" t="s">
        <v>2101</v>
      </c>
      <c r="AU76" t="s">
        <v>2102</v>
      </c>
      <c r="AV76" t="s">
        <v>2103</v>
      </c>
      <c r="AW76" t="s">
        <v>2104</v>
      </c>
      <c r="AX76" t="s">
        <v>2105</v>
      </c>
      <c r="AY76" t="s">
        <v>2106</v>
      </c>
      <c r="AZ76" t="s">
        <v>2107</v>
      </c>
      <c r="BA76" t="s">
        <v>2108</v>
      </c>
      <c r="BB76" t="s">
        <v>2109</v>
      </c>
      <c r="BC76" t="s">
        <v>2110</v>
      </c>
      <c r="BD76" t="s">
        <v>2111</v>
      </c>
      <c r="BE76" t="s">
        <v>2112</v>
      </c>
      <c r="BF76" t="s">
        <v>2113</v>
      </c>
      <c r="BG76" t="s">
        <v>2114</v>
      </c>
      <c r="BH76" t="s">
        <v>2115</v>
      </c>
      <c r="BI76" t="s">
        <v>2116</v>
      </c>
      <c r="BJ76" t="s">
        <v>2117</v>
      </c>
      <c r="BK76" t="s">
        <v>2118</v>
      </c>
      <c r="BL76" t="s">
        <v>2119</v>
      </c>
      <c r="BM76" t="s">
        <v>2120</v>
      </c>
      <c r="JF76" s="144"/>
      <c r="JG76" s="144"/>
      <c r="JH76" s="144"/>
      <c r="JI76" s="144"/>
      <c r="JJ76" s="144"/>
      <c r="JK76" s="144"/>
      <c r="JL76" s="144"/>
      <c r="JM76" s="144"/>
      <c r="JN76" s="144"/>
      <c r="JO76" s="144"/>
      <c r="JP76" s="144"/>
      <c r="JQ76" s="144"/>
      <c r="JR76" s="144"/>
      <c r="JS76" s="144"/>
      <c r="JT76" s="144"/>
      <c r="JU76" s="144"/>
      <c r="JV76" s="144"/>
      <c r="JW76" s="144"/>
      <c r="JX76" s="144"/>
      <c r="JY76" s="144"/>
      <c r="JZ76" s="144"/>
      <c r="KA76" s="144"/>
      <c r="KB76" s="144"/>
      <c r="KC76" s="144"/>
      <c r="KD76" s="144"/>
    </row>
    <row r="77" spans="1:290" x14ac:dyDescent="0.3">
      <c r="B77" s="1"/>
      <c r="C77" s="32" t="s">
        <v>937</v>
      </c>
      <c r="D77" t="s">
        <v>938</v>
      </c>
      <c r="E77" t="s">
        <v>939</v>
      </c>
      <c r="F77" t="s">
        <v>940</v>
      </c>
      <c r="G77" t="s">
        <v>2055</v>
      </c>
      <c r="H77" t="s">
        <v>941</v>
      </c>
      <c r="I77" t="s">
        <v>942</v>
      </c>
      <c r="J77" t="s">
        <v>943</v>
      </c>
      <c r="K77" t="s">
        <v>944</v>
      </c>
      <c r="L77" t="s">
        <v>945</v>
      </c>
      <c r="M77" t="s">
        <v>2056</v>
      </c>
      <c r="N77" t="s">
        <v>946</v>
      </c>
      <c r="O77" t="s">
        <v>947</v>
      </c>
      <c r="P77" t="s">
        <v>948</v>
      </c>
      <c r="Q77" t="s">
        <v>949</v>
      </c>
      <c r="R77" t="s">
        <v>950</v>
      </c>
      <c r="S77" t="s">
        <v>951</v>
      </c>
      <c r="T77" t="s">
        <v>952</v>
      </c>
      <c r="U77" t="s">
        <v>2057</v>
      </c>
      <c r="V77" t="s">
        <v>953</v>
      </c>
      <c r="W77" t="s">
        <v>954</v>
      </c>
      <c r="X77" t="s">
        <v>955</v>
      </c>
      <c r="Y77" t="s">
        <v>956</v>
      </c>
      <c r="Z77" t="s">
        <v>957</v>
      </c>
      <c r="AA77" t="s">
        <v>958</v>
      </c>
      <c r="AB77" t="s">
        <v>959</v>
      </c>
      <c r="AC77" t="s">
        <v>960</v>
      </c>
      <c r="AD77" t="s">
        <v>961</v>
      </c>
      <c r="AE77" t="s">
        <v>2058</v>
      </c>
      <c r="AF77" t="s">
        <v>2059</v>
      </c>
      <c r="JF77" s="144"/>
      <c r="JG77" s="144"/>
      <c r="JH77" s="144"/>
      <c r="JI77" s="144"/>
      <c r="JJ77" s="144"/>
      <c r="JK77" s="144"/>
      <c r="JL77" s="144"/>
      <c r="JM77" s="144"/>
      <c r="JN77" s="144"/>
      <c r="JO77" s="144"/>
      <c r="JP77" s="144"/>
      <c r="JQ77" s="144"/>
      <c r="JR77" s="144"/>
      <c r="JS77" s="144"/>
      <c r="JT77" s="144"/>
      <c r="JU77" s="144"/>
      <c r="JV77" s="144"/>
      <c r="JW77" s="144"/>
      <c r="JX77" s="144"/>
      <c r="JY77" s="144"/>
      <c r="JZ77" s="144"/>
      <c r="KA77" s="144"/>
      <c r="KB77" s="144"/>
      <c r="KC77" s="144"/>
      <c r="KD77" s="144"/>
    </row>
    <row r="78" spans="1:290" x14ac:dyDescent="0.3">
      <c r="B78" s="1"/>
      <c r="C78" s="1"/>
    </row>
    <row r="79" spans="1:290" x14ac:dyDescent="0.3">
      <c r="A79" s="3" t="s">
        <v>962</v>
      </c>
    </row>
    <row r="80" spans="1:290" x14ac:dyDescent="0.3">
      <c r="B80" s="1" t="s">
        <v>4</v>
      </c>
      <c r="C80" s="3" t="s">
        <v>963</v>
      </c>
      <c r="D80" s="1" t="s">
        <v>16</v>
      </c>
    </row>
    <row r="81" spans="2:4" x14ac:dyDescent="0.3">
      <c r="B81" s="2" t="s">
        <v>964</v>
      </c>
      <c r="D81" s="1" t="s">
        <v>964</v>
      </c>
    </row>
    <row r="82" spans="2:4" x14ac:dyDescent="0.3">
      <c r="B82" s="2" t="s">
        <v>965</v>
      </c>
      <c r="D82" s="1" t="s">
        <v>965</v>
      </c>
    </row>
    <row r="83" spans="2:4" x14ac:dyDescent="0.3">
      <c r="B83" s="2" t="s">
        <v>966</v>
      </c>
      <c r="D83" s="1" t="s">
        <v>966</v>
      </c>
    </row>
    <row r="84" spans="2:4" x14ac:dyDescent="0.3">
      <c r="B84" s="2" t="s">
        <v>967</v>
      </c>
      <c r="D84" s="2" t="s">
        <v>967</v>
      </c>
    </row>
    <row r="85" spans="2:4" x14ac:dyDescent="0.3">
      <c r="B85" s="2" t="s">
        <v>968</v>
      </c>
      <c r="D85" s="2" t="s">
        <v>968</v>
      </c>
    </row>
    <row r="86" spans="2:4" x14ac:dyDescent="0.3">
      <c r="B86" s="2" t="s">
        <v>969</v>
      </c>
      <c r="D86" s="2" t="s">
        <v>969</v>
      </c>
    </row>
    <row r="87" spans="2:4" x14ac:dyDescent="0.3">
      <c r="B87" s="2" t="s">
        <v>970</v>
      </c>
      <c r="D87" s="2" t="s">
        <v>970</v>
      </c>
    </row>
    <row r="88" spans="2:4" x14ac:dyDescent="0.3">
      <c r="B88" s="2" t="s">
        <v>971</v>
      </c>
      <c r="D88" s="2" t="s">
        <v>971</v>
      </c>
    </row>
    <row r="89" spans="2:4" x14ac:dyDescent="0.3">
      <c r="B89" s="2" t="s">
        <v>972</v>
      </c>
      <c r="D89" s="2" t="s">
        <v>972</v>
      </c>
    </row>
    <row r="90" spans="2:4" x14ac:dyDescent="0.3">
      <c r="B90" s="2" t="s">
        <v>973</v>
      </c>
      <c r="D90" s="2" t="s">
        <v>973</v>
      </c>
    </row>
    <row r="91" spans="2:4" x14ac:dyDescent="0.3">
      <c r="B91" s="2" t="s">
        <v>974</v>
      </c>
      <c r="D91" s="2" t="s">
        <v>974</v>
      </c>
    </row>
    <row r="92" spans="2:4" x14ac:dyDescent="0.3">
      <c r="B92" s="2" t="s">
        <v>975</v>
      </c>
      <c r="D92" s="2" t="s">
        <v>975</v>
      </c>
    </row>
    <row r="93" spans="2:4" x14ac:dyDescent="0.3">
      <c r="B93" s="2" t="s">
        <v>976</v>
      </c>
      <c r="D93" s="2" t="s">
        <v>976</v>
      </c>
    </row>
    <row r="94" spans="2:4" x14ac:dyDescent="0.3">
      <c r="B94" s="2" t="s">
        <v>977</v>
      </c>
      <c r="D94" s="2" t="s">
        <v>977</v>
      </c>
    </row>
    <row r="95" spans="2:4" x14ac:dyDescent="0.3">
      <c r="B95" s="2" t="s">
        <v>978</v>
      </c>
      <c r="D95" s="2" t="s">
        <v>978</v>
      </c>
    </row>
    <row r="96" spans="2:4" x14ac:dyDescent="0.3">
      <c r="B96" s="2" t="s">
        <v>979</v>
      </c>
      <c r="D96" s="2" t="s">
        <v>979</v>
      </c>
    </row>
    <row r="97" spans="2:4" x14ac:dyDescent="0.3">
      <c r="B97" s="2" t="s">
        <v>980</v>
      </c>
      <c r="D97" s="2" t="s">
        <v>980</v>
      </c>
    </row>
    <row r="98" spans="2:4" x14ac:dyDescent="0.3">
      <c r="B98" s="2" t="s">
        <v>981</v>
      </c>
      <c r="D98" s="2" t="s">
        <v>981</v>
      </c>
    </row>
    <row r="99" spans="2:4" x14ac:dyDescent="0.3">
      <c r="B99" s="2" t="s">
        <v>982</v>
      </c>
      <c r="D99" s="2" t="s">
        <v>982</v>
      </c>
    </row>
    <row r="100" spans="2:4" x14ac:dyDescent="0.3">
      <c r="B100" s="2" t="s">
        <v>983</v>
      </c>
      <c r="D100" s="2" t="s">
        <v>983</v>
      </c>
    </row>
    <row r="101" spans="2:4" x14ac:dyDescent="0.3">
      <c r="B101" s="2" t="s">
        <v>984</v>
      </c>
      <c r="D101" s="2" t="s">
        <v>984</v>
      </c>
    </row>
    <row r="102" spans="2:4" x14ac:dyDescent="0.3">
      <c r="B102" s="2" t="s">
        <v>985</v>
      </c>
      <c r="D102" s="2" t="s">
        <v>985</v>
      </c>
    </row>
    <row r="103" spans="2:4" x14ac:dyDescent="0.3">
      <c r="B103" s="2" t="s">
        <v>986</v>
      </c>
      <c r="D103" s="2" t="s">
        <v>986</v>
      </c>
    </row>
    <row r="104" spans="2:4" x14ac:dyDescent="0.3">
      <c r="B104" s="1" t="s">
        <v>987</v>
      </c>
      <c r="D104" s="2" t="s">
        <v>987</v>
      </c>
    </row>
    <row r="105" spans="2:4" x14ac:dyDescent="0.3">
      <c r="B105" s="2" t="s">
        <v>988</v>
      </c>
      <c r="D105" s="2" t="s">
        <v>988</v>
      </c>
    </row>
    <row r="106" spans="2:4" x14ac:dyDescent="0.3">
      <c r="B106" s="2" t="s">
        <v>989</v>
      </c>
      <c r="D106" s="2" t="s">
        <v>989</v>
      </c>
    </row>
    <row r="107" spans="2:4" x14ac:dyDescent="0.3">
      <c r="B107" s="2" t="s">
        <v>990</v>
      </c>
      <c r="D107" s="2" t="s">
        <v>990</v>
      </c>
    </row>
    <row r="108" spans="2:4" x14ac:dyDescent="0.3">
      <c r="B108" s="2" t="s">
        <v>991</v>
      </c>
      <c r="D108" s="2" t="s">
        <v>991</v>
      </c>
    </row>
    <row r="109" spans="2:4" x14ac:dyDescent="0.3">
      <c r="B109" s="2" t="s">
        <v>992</v>
      </c>
      <c r="D109" s="2" t="s">
        <v>992</v>
      </c>
    </row>
    <row r="110" spans="2:4" x14ac:dyDescent="0.3">
      <c r="B110" s="2" t="s">
        <v>993</v>
      </c>
      <c r="D110" s="2" t="s">
        <v>993</v>
      </c>
    </row>
    <row r="111" spans="2:4" x14ac:dyDescent="0.3">
      <c r="B111" s="2" t="s">
        <v>994</v>
      </c>
      <c r="D111" s="2" t="s">
        <v>994</v>
      </c>
    </row>
    <row r="112" spans="2:4" x14ac:dyDescent="0.3">
      <c r="B112" s="2" t="s">
        <v>995</v>
      </c>
      <c r="D112" s="2" t="s">
        <v>995</v>
      </c>
    </row>
    <row r="113" spans="2:4" x14ac:dyDescent="0.3">
      <c r="B113" s="2" t="s">
        <v>996</v>
      </c>
      <c r="D113" s="2" t="s">
        <v>996</v>
      </c>
    </row>
    <row r="114" spans="2:4" x14ac:dyDescent="0.3">
      <c r="B114" s="2" t="s">
        <v>997</v>
      </c>
      <c r="D114" s="2" t="s">
        <v>997</v>
      </c>
    </row>
    <row r="115" spans="2:4" x14ac:dyDescent="0.3">
      <c r="B115" s="2" t="s">
        <v>998</v>
      </c>
      <c r="D115" s="2" t="s">
        <v>998</v>
      </c>
    </row>
    <row r="116" spans="2:4" x14ac:dyDescent="0.3">
      <c r="B116" s="2" t="s">
        <v>999</v>
      </c>
      <c r="D116" s="2" t="s">
        <v>999</v>
      </c>
    </row>
    <row r="117" spans="2:4" x14ac:dyDescent="0.3">
      <c r="B117" s="2" t="s">
        <v>1000</v>
      </c>
      <c r="D117" s="1" t="s">
        <v>1000</v>
      </c>
    </row>
    <row r="118" spans="2:4" x14ac:dyDescent="0.3">
      <c r="B118" s="2" t="s">
        <v>1001</v>
      </c>
      <c r="D118" s="2" t="s">
        <v>1001</v>
      </c>
    </row>
    <row r="119" spans="2:4" x14ac:dyDescent="0.3">
      <c r="B119" s="2" t="s">
        <v>1002</v>
      </c>
      <c r="D119" s="2" t="s">
        <v>1002</v>
      </c>
    </row>
    <row r="120" spans="2:4" x14ac:dyDescent="0.3">
      <c r="B120" s="2" t="s">
        <v>1003</v>
      </c>
      <c r="D120" s="2" t="s">
        <v>1003</v>
      </c>
    </row>
    <row r="121" spans="2:4" x14ac:dyDescent="0.3">
      <c r="B121" s="2" t="s">
        <v>1004</v>
      </c>
      <c r="D121" s="2" t="s">
        <v>1004</v>
      </c>
    </row>
    <row r="122" spans="2:4" x14ac:dyDescent="0.3">
      <c r="B122" s="2" t="s">
        <v>1005</v>
      </c>
      <c r="D122" s="2" t="s">
        <v>1005</v>
      </c>
    </row>
    <row r="123" spans="2:4" x14ac:dyDescent="0.3">
      <c r="B123" s="2" t="s">
        <v>1006</v>
      </c>
      <c r="D123" s="2" t="s">
        <v>1006</v>
      </c>
    </row>
    <row r="124" spans="2:4" x14ac:dyDescent="0.3">
      <c r="B124" s="2" t="s">
        <v>1007</v>
      </c>
      <c r="D124" s="2" t="s">
        <v>1007</v>
      </c>
    </row>
    <row r="125" spans="2:4" x14ac:dyDescent="0.3">
      <c r="B125" s="2" t="s">
        <v>1008</v>
      </c>
      <c r="D125" s="1" t="s">
        <v>1008</v>
      </c>
    </row>
    <row r="126" spans="2:4" x14ac:dyDescent="0.3">
      <c r="B126" s="2" t="s">
        <v>1009</v>
      </c>
      <c r="D126" s="2" t="s">
        <v>1009</v>
      </c>
    </row>
    <row r="127" spans="2:4" x14ac:dyDescent="0.3">
      <c r="B127" s="2" t="s">
        <v>1010</v>
      </c>
      <c r="D127" s="2" t="s">
        <v>1010</v>
      </c>
    </row>
    <row r="128" spans="2:4" x14ac:dyDescent="0.3">
      <c r="B128" s="2" t="s">
        <v>1011</v>
      </c>
      <c r="D128" s="2" t="s">
        <v>1011</v>
      </c>
    </row>
    <row r="129" spans="2:4" x14ac:dyDescent="0.3">
      <c r="B129" s="2" t="s">
        <v>1012</v>
      </c>
      <c r="D129" s="2" t="s">
        <v>1012</v>
      </c>
    </row>
    <row r="130" spans="2:4" x14ac:dyDescent="0.3">
      <c r="B130" s="2" t="s">
        <v>1013</v>
      </c>
      <c r="D130" s="2" t="s">
        <v>1013</v>
      </c>
    </row>
    <row r="131" spans="2:4" x14ac:dyDescent="0.3">
      <c r="B131" s="2" t="s">
        <v>1014</v>
      </c>
      <c r="D131" s="2" t="s">
        <v>1014</v>
      </c>
    </row>
    <row r="132" spans="2:4" x14ac:dyDescent="0.3">
      <c r="B132" s="2" t="s">
        <v>1015</v>
      </c>
      <c r="D132" s="2" t="s">
        <v>1015</v>
      </c>
    </row>
    <row r="133" spans="2:4" x14ac:dyDescent="0.3">
      <c r="B133" s="2" t="s">
        <v>1016</v>
      </c>
      <c r="D133" s="2" t="s">
        <v>1016</v>
      </c>
    </row>
    <row r="134" spans="2:4" x14ac:dyDescent="0.3">
      <c r="B134" s="2" t="s">
        <v>1017</v>
      </c>
      <c r="D134" s="2" t="s">
        <v>1017</v>
      </c>
    </row>
    <row r="135" spans="2:4" x14ac:dyDescent="0.3">
      <c r="B135" s="2" t="s">
        <v>1018</v>
      </c>
      <c r="D135" s="2" t="s">
        <v>1018</v>
      </c>
    </row>
    <row r="136" spans="2:4" x14ac:dyDescent="0.3">
      <c r="B136" s="2" t="s">
        <v>1019</v>
      </c>
      <c r="D136" s="2" t="s">
        <v>1019</v>
      </c>
    </row>
    <row r="137" spans="2:4" x14ac:dyDescent="0.3">
      <c r="B137" s="2" t="s">
        <v>1020</v>
      </c>
      <c r="D137" s="2" t="s">
        <v>1020</v>
      </c>
    </row>
    <row r="138" spans="2:4" x14ac:dyDescent="0.3">
      <c r="B138" s="2" t="s">
        <v>1021</v>
      </c>
      <c r="D138" s="2" t="s">
        <v>1021</v>
      </c>
    </row>
    <row r="139" spans="2:4" x14ac:dyDescent="0.3">
      <c r="B139" s="2" t="s">
        <v>1022</v>
      </c>
      <c r="D139" s="2" t="s">
        <v>1022</v>
      </c>
    </row>
    <row r="140" spans="2:4" x14ac:dyDescent="0.3">
      <c r="B140" s="2" t="s">
        <v>1023</v>
      </c>
      <c r="D140" s="2" t="s">
        <v>1023</v>
      </c>
    </row>
    <row r="141" spans="2:4" x14ac:dyDescent="0.3">
      <c r="B141" s="2" t="s">
        <v>1024</v>
      </c>
      <c r="D141" s="2" t="s">
        <v>1024</v>
      </c>
    </row>
    <row r="142" spans="2:4" x14ac:dyDescent="0.3">
      <c r="B142" s="2" t="s">
        <v>1025</v>
      </c>
      <c r="D142" s="2" t="s">
        <v>1025</v>
      </c>
    </row>
    <row r="143" spans="2:4" x14ac:dyDescent="0.3">
      <c r="B143" s="2" t="s">
        <v>1026</v>
      </c>
      <c r="D143" s="2" t="s">
        <v>1026</v>
      </c>
    </row>
    <row r="144" spans="2:4" x14ac:dyDescent="0.3">
      <c r="B144" s="2" t="s">
        <v>1027</v>
      </c>
      <c r="D144" s="2" t="s">
        <v>1027</v>
      </c>
    </row>
    <row r="145" spans="2:4" x14ac:dyDescent="0.3">
      <c r="B145" s="2" t="s">
        <v>1028</v>
      </c>
      <c r="D145" s="2" t="s">
        <v>1028</v>
      </c>
    </row>
    <row r="146" spans="2:4" x14ac:dyDescent="0.3">
      <c r="B146" s="2" t="s">
        <v>1029</v>
      </c>
      <c r="D146" s="2" t="s">
        <v>1029</v>
      </c>
    </row>
    <row r="147" spans="2:4" x14ac:dyDescent="0.3">
      <c r="B147" s="2" t="s">
        <v>1030</v>
      </c>
      <c r="D147" s="2" t="s">
        <v>1030</v>
      </c>
    </row>
    <row r="148" spans="2:4" x14ac:dyDescent="0.3">
      <c r="B148" s="2" t="s">
        <v>1031</v>
      </c>
      <c r="D148" s="2" t="s">
        <v>1031</v>
      </c>
    </row>
    <row r="149" spans="2:4" x14ac:dyDescent="0.3">
      <c r="B149" s="2" t="s">
        <v>1032</v>
      </c>
      <c r="D149" s="2" t="s">
        <v>1032</v>
      </c>
    </row>
    <row r="150" spans="2:4" x14ac:dyDescent="0.3">
      <c r="B150" s="2" t="s">
        <v>1033</v>
      </c>
      <c r="D150" s="2" t="s">
        <v>1033</v>
      </c>
    </row>
    <row r="151" spans="2:4" x14ac:dyDescent="0.3">
      <c r="B151" s="2" t="s">
        <v>1034</v>
      </c>
      <c r="D151" s="2" t="s">
        <v>1034</v>
      </c>
    </row>
    <row r="152" spans="2:4" x14ac:dyDescent="0.3">
      <c r="B152" s="2" t="s">
        <v>1035</v>
      </c>
      <c r="D152" s="2" t="s">
        <v>1035</v>
      </c>
    </row>
    <row r="153" spans="2:4" x14ac:dyDescent="0.3">
      <c r="B153" s="2" t="s">
        <v>1036</v>
      </c>
      <c r="D153" s="2" t="s">
        <v>1036</v>
      </c>
    </row>
    <row r="154" spans="2:4" x14ac:dyDescent="0.3">
      <c r="B154" s="2" t="s">
        <v>1037</v>
      </c>
      <c r="D154" s="2" t="s">
        <v>1037</v>
      </c>
    </row>
    <row r="155" spans="2:4" x14ac:dyDescent="0.3">
      <c r="B155" s="2" t="s">
        <v>1038</v>
      </c>
      <c r="D155" s="2" t="s">
        <v>1038</v>
      </c>
    </row>
    <row r="156" spans="2:4" x14ac:dyDescent="0.3">
      <c r="B156" s="2" t="s">
        <v>1039</v>
      </c>
      <c r="D156" s="2" t="s">
        <v>1039</v>
      </c>
    </row>
    <row r="157" spans="2:4" x14ac:dyDescent="0.3">
      <c r="B157" s="2" t="s">
        <v>1040</v>
      </c>
      <c r="D157" s="2" t="s">
        <v>1040</v>
      </c>
    </row>
    <row r="158" spans="2:4" x14ac:dyDescent="0.3">
      <c r="B158" s="2" t="s">
        <v>1041</v>
      </c>
      <c r="D158" s="2" t="s">
        <v>1041</v>
      </c>
    </row>
    <row r="159" spans="2:4" x14ac:dyDescent="0.3">
      <c r="B159" s="2" t="s">
        <v>1042</v>
      </c>
      <c r="D159" s="2" t="s">
        <v>1042</v>
      </c>
    </row>
    <row r="160" spans="2:4" x14ac:dyDescent="0.3">
      <c r="B160" s="1" t="s">
        <v>1043</v>
      </c>
      <c r="D160" s="2" t="s">
        <v>1043</v>
      </c>
    </row>
    <row r="161" spans="2:4" x14ac:dyDescent="0.3">
      <c r="B161" s="2" t="s">
        <v>1044</v>
      </c>
      <c r="D161" s="2" t="s">
        <v>1044</v>
      </c>
    </row>
    <row r="162" spans="2:4" x14ac:dyDescent="0.3">
      <c r="B162" s="2" t="s">
        <v>1045</v>
      </c>
      <c r="D162" s="2" t="s">
        <v>1045</v>
      </c>
    </row>
    <row r="163" spans="2:4" x14ac:dyDescent="0.3">
      <c r="B163" s="2" t="s">
        <v>1046</v>
      </c>
      <c r="D163" s="2" t="s">
        <v>1046</v>
      </c>
    </row>
    <row r="164" spans="2:4" x14ac:dyDescent="0.3">
      <c r="B164" s="2" t="s">
        <v>1047</v>
      </c>
      <c r="D164" s="2" t="s">
        <v>1047</v>
      </c>
    </row>
    <row r="165" spans="2:4" x14ac:dyDescent="0.3">
      <c r="B165" s="2" t="s">
        <v>1048</v>
      </c>
      <c r="D165" s="2" t="s">
        <v>1048</v>
      </c>
    </row>
    <row r="166" spans="2:4" x14ac:dyDescent="0.3">
      <c r="B166" s="2" t="s">
        <v>1049</v>
      </c>
      <c r="D166" s="2" t="s">
        <v>1049</v>
      </c>
    </row>
    <row r="167" spans="2:4" x14ac:dyDescent="0.3">
      <c r="B167" s="2" t="s">
        <v>1050</v>
      </c>
      <c r="D167" s="2" t="s">
        <v>1050</v>
      </c>
    </row>
    <row r="168" spans="2:4" x14ac:dyDescent="0.3">
      <c r="B168" s="2" t="s">
        <v>1051</v>
      </c>
      <c r="D168" s="2" t="s">
        <v>1051</v>
      </c>
    </row>
    <row r="169" spans="2:4" x14ac:dyDescent="0.3">
      <c r="B169" s="2" t="s">
        <v>1052</v>
      </c>
      <c r="D169" s="2" t="s">
        <v>1052</v>
      </c>
    </row>
    <row r="170" spans="2:4" x14ac:dyDescent="0.3">
      <c r="B170" s="2" t="s">
        <v>1053</v>
      </c>
      <c r="D170" s="2" t="s">
        <v>1053</v>
      </c>
    </row>
    <row r="171" spans="2:4" x14ac:dyDescent="0.3">
      <c r="B171" s="2" t="s">
        <v>1054</v>
      </c>
      <c r="D171" s="2" t="s">
        <v>1054</v>
      </c>
    </row>
    <row r="172" spans="2:4" x14ac:dyDescent="0.3">
      <c r="B172" s="2" t="s">
        <v>1055</v>
      </c>
      <c r="D172" s="2" t="s">
        <v>1055</v>
      </c>
    </row>
    <row r="173" spans="2:4" x14ac:dyDescent="0.3">
      <c r="B173" s="2" t="s">
        <v>1056</v>
      </c>
      <c r="D173" s="2" t="s">
        <v>1056</v>
      </c>
    </row>
    <row r="174" spans="2:4" x14ac:dyDescent="0.3">
      <c r="B174" s="2" t="s">
        <v>1057</v>
      </c>
      <c r="D174" s="2" t="s">
        <v>1057</v>
      </c>
    </row>
    <row r="175" spans="2:4" x14ac:dyDescent="0.3">
      <c r="B175" s="1" t="s">
        <v>1058</v>
      </c>
      <c r="D175" s="2" t="s">
        <v>1058</v>
      </c>
    </row>
    <row r="176" spans="2:4" x14ac:dyDescent="0.3">
      <c r="B176" s="2" t="s">
        <v>1059</v>
      </c>
      <c r="D176" s="2" t="s">
        <v>1059</v>
      </c>
    </row>
    <row r="177" spans="2:4" x14ac:dyDescent="0.3">
      <c r="B177" s="2" t="s">
        <v>1060</v>
      </c>
      <c r="D177" s="2" t="s">
        <v>1060</v>
      </c>
    </row>
    <row r="178" spans="2:4" x14ac:dyDescent="0.3">
      <c r="B178" s="2" t="s">
        <v>1061</v>
      </c>
      <c r="D178" s="2" t="s">
        <v>1061</v>
      </c>
    </row>
    <row r="179" spans="2:4" x14ac:dyDescent="0.3">
      <c r="B179" s="2" t="s">
        <v>1062</v>
      </c>
      <c r="D179" s="2" t="s">
        <v>1062</v>
      </c>
    </row>
    <row r="180" spans="2:4" x14ac:dyDescent="0.3">
      <c r="B180" s="2" t="s">
        <v>1063</v>
      </c>
      <c r="D180" s="2" t="s">
        <v>1063</v>
      </c>
    </row>
    <row r="181" spans="2:4" x14ac:dyDescent="0.3">
      <c r="B181" s="2" t="s">
        <v>1064</v>
      </c>
      <c r="D181" s="2" t="s">
        <v>1064</v>
      </c>
    </row>
    <row r="182" spans="2:4" x14ac:dyDescent="0.3">
      <c r="B182" s="2" t="s">
        <v>1065</v>
      </c>
      <c r="D182" s="2" t="s">
        <v>1065</v>
      </c>
    </row>
    <row r="183" spans="2:4" x14ac:dyDescent="0.3">
      <c r="B183" s="2" t="s">
        <v>1066</v>
      </c>
      <c r="D183" s="2" t="s">
        <v>1066</v>
      </c>
    </row>
    <row r="184" spans="2:4" x14ac:dyDescent="0.3">
      <c r="B184" s="2" t="s">
        <v>1067</v>
      </c>
      <c r="D184" s="2" t="s">
        <v>1067</v>
      </c>
    </row>
    <row r="185" spans="2:4" x14ac:dyDescent="0.3">
      <c r="B185" s="1" t="s">
        <v>2131</v>
      </c>
      <c r="D185" s="1" t="s">
        <v>2131</v>
      </c>
    </row>
    <row r="186" spans="2:4" x14ac:dyDescent="0.3">
      <c r="B186" s="2" t="s">
        <v>1068</v>
      </c>
      <c r="D186" s="1" t="s">
        <v>1068</v>
      </c>
    </row>
    <row r="187" spans="2:4" x14ac:dyDescent="0.3">
      <c r="B187" s="144" t="s">
        <v>2132</v>
      </c>
      <c r="D187" s="144" t="s">
        <v>2132</v>
      </c>
    </row>
    <row r="188" spans="2:4" x14ac:dyDescent="0.3">
      <c r="B188" s="2" t="s">
        <v>1069</v>
      </c>
      <c r="D188" s="2" t="s">
        <v>1077</v>
      </c>
    </row>
    <row r="189" spans="2:4" x14ac:dyDescent="0.3">
      <c r="B189" s="2" t="s">
        <v>1070</v>
      </c>
      <c r="D189" s="2" t="s">
        <v>1079</v>
      </c>
    </row>
    <row r="190" spans="2:4" x14ac:dyDescent="0.3">
      <c r="B190" s="2" t="s">
        <v>1071</v>
      </c>
      <c r="D190" s="144" t="s">
        <v>2130</v>
      </c>
    </row>
    <row r="191" spans="2:4" x14ac:dyDescent="0.3">
      <c r="B191" s="144" t="s">
        <v>2128</v>
      </c>
      <c r="D191" s="2" t="s">
        <v>1081</v>
      </c>
    </row>
    <row r="192" spans="2:4" x14ac:dyDescent="0.3">
      <c r="B192" s="2" t="s">
        <v>1072</v>
      </c>
      <c r="D192" s="2" t="s">
        <v>1083</v>
      </c>
    </row>
    <row r="193" spans="2:4" x14ac:dyDescent="0.3">
      <c r="B193" s="2" t="s">
        <v>1073</v>
      </c>
      <c r="D193" s="2" t="s">
        <v>1085</v>
      </c>
    </row>
    <row r="194" spans="2:4" x14ac:dyDescent="0.3">
      <c r="B194" s="144" t="s">
        <v>1074</v>
      </c>
      <c r="D194" s="2" t="s">
        <v>1087</v>
      </c>
    </row>
    <row r="195" spans="2:4" x14ac:dyDescent="0.3">
      <c r="B195" s="2" t="s">
        <v>1075</v>
      </c>
      <c r="D195" s="2" t="s">
        <v>1089</v>
      </c>
    </row>
    <row r="196" spans="2:4" x14ac:dyDescent="0.3">
      <c r="B196" s="144" t="s">
        <v>2129</v>
      </c>
      <c r="D196" s="2" t="s">
        <v>1091</v>
      </c>
    </row>
    <row r="197" spans="2:4" x14ac:dyDescent="0.3">
      <c r="B197" s="1" t="s">
        <v>1076</v>
      </c>
      <c r="D197" s="2" t="s">
        <v>1093</v>
      </c>
    </row>
    <row r="198" spans="2:4" x14ac:dyDescent="0.3">
      <c r="B198" s="2" t="s">
        <v>1078</v>
      </c>
      <c r="D198" s="144" t="s">
        <v>1095</v>
      </c>
    </row>
    <row r="199" spans="2:4" x14ac:dyDescent="0.3">
      <c r="B199" s="2" t="s">
        <v>1080</v>
      </c>
      <c r="D199" s="2" t="s">
        <v>1076</v>
      </c>
    </row>
    <row r="200" spans="2:4" x14ac:dyDescent="0.3">
      <c r="B200" s="2" t="s">
        <v>1082</v>
      </c>
      <c r="D200" s="2" t="s">
        <v>1078</v>
      </c>
    </row>
    <row r="201" spans="2:4" x14ac:dyDescent="0.3">
      <c r="B201" s="2" t="s">
        <v>1084</v>
      </c>
      <c r="D201" s="2" t="s">
        <v>1080</v>
      </c>
    </row>
    <row r="202" spans="2:4" x14ac:dyDescent="0.3">
      <c r="B202" s="2" t="s">
        <v>1086</v>
      </c>
      <c r="D202" s="2" t="s">
        <v>1082</v>
      </c>
    </row>
    <row r="203" spans="2:4" x14ac:dyDescent="0.3">
      <c r="B203" s="2" t="s">
        <v>1088</v>
      </c>
      <c r="D203" s="2" t="s">
        <v>1084</v>
      </c>
    </row>
    <row r="204" spans="2:4" x14ac:dyDescent="0.3">
      <c r="B204" s="2" t="s">
        <v>1090</v>
      </c>
      <c r="D204" s="2" t="s">
        <v>1086</v>
      </c>
    </row>
    <row r="205" spans="2:4" x14ac:dyDescent="0.3">
      <c r="B205" s="2" t="s">
        <v>1092</v>
      </c>
      <c r="D205" s="2" t="s">
        <v>1088</v>
      </c>
    </row>
    <row r="206" spans="2:4" x14ac:dyDescent="0.3">
      <c r="B206" s="2" t="s">
        <v>1094</v>
      </c>
      <c r="D206" s="2" t="s">
        <v>1090</v>
      </c>
    </row>
    <row r="207" spans="2:4" x14ac:dyDescent="0.3">
      <c r="B207" s="2" t="s">
        <v>1094</v>
      </c>
      <c r="D207" s="2" t="s">
        <v>1092</v>
      </c>
    </row>
    <row r="208" spans="2:4" x14ac:dyDescent="0.3">
      <c r="B208" s="2" t="s">
        <v>1096</v>
      </c>
      <c r="D208" s="2" t="s">
        <v>1094</v>
      </c>
    </row>
    <row r="209" spans="2:4" x14ac:dyDescent="0.3">
      <c r="B209" s="2" t="s">
        <v>1097</v>
      </c>
      <c r="D209" s="2" t="s">
        <v>1096</v>
      </c>
    </row>
    <row r="210" spans="2:4" x14ac:dyDescent="0.3">
      <c r="B210" s="2" t="s">
        <v>1098</v>
      </c>
      <c r="D210" s="2" t="s">
        <v>1097</v>
      </c>
    </row>
    <row r="211" spans="2:4" x14ac:dyDescent="0.3">
      <c r="B211" s="2" t="s">
        <v>1099</v>
      </c>
      <c r="D211" s="2" t="s">
        <v>1098</v>
      </c>
    </row>
    <row r="212" spans="2:4" x14ac:dyDescent="0.3">
      <c r="B212" s="2" t="s">
        <v>1100</v>
      </c>
      <c r="D212" s="2" t="s">
        <v>1099</v>
      </c>
    </row>
    <row r="213" spans="2:4" x14ac:dyDescent="0.3">
      <c r="B213" s="2" t="s">
        <v>1101</v>
      </c>
      <c r="D213" s="2" t="s">
        <v>1100</v>
      </c>
    </row>
    <row r="214" spans="2:4" x14ac:dyDescent="0.3">
      <c r="B214" s="2" t="s">
        <v>1102</v>
      </c>
      <c r="D214" s="2" t="s">
        <v>1101</v>
      </c>
    </row>
    <row r="215" spans="2:4" x14ac:dyDescent="0.3">
      <c r="B215" s="2" t="s">
        <v>1103</v>
      </c>
      <c r="D215" s="2" t="s">
        <v>1102</v>
      </c>
    </row>
    <row r="216" spans="2:4" x14ac:dyDescent="0.3">
      <c r="B216" s="2" t="s">
        <v>1104</v>
      </c>
      <c r="D216" s="2" t="s">
        <v>1103</v>
      </c>
    </row>
    <row r="217" spans="2:4" x14ac:dyDescent="0.3">
      <c r="B217" s="2" t="s">
        <v>1105</v>
      </c>
      <c r="D217" s="2" t="s">
        <v>1104</v>
      </c>
    </row>
    <row r="218" spans="2:4" x14ac:dyDescent="0.3">
      <c r="B218" s="2" t="s">
        <v>1106</v>
      </c>
      <c r="D218" s="2" t="s">
        <v>1105</v>
      </c>
    </row>
    <row r="219" spans="2:4" x14ac:dyDescent="0.3">
      <c r="B219" s="2" t="s">
        <v>1107</v>
      </c>
      <c r="D219" s="2" t="s">
        <v>1106</v>
      </c>
    </row>
    <row r="220" spans="2:4" x14ac:dyDescent="0.3">
      <c r="B220" s="2" t="s">
        <v>1108</v>
      </c>
      <c r="D220" s="2" t="s">
        <v>1107</v>
      </c>
    </row>
    <row r="221" spans="2:4" x14ac:dyDescent="0.3">
      <c r="B221" s="2" t="s">
        <v>1109</v>
      </c>
      <c r="D221" s="2" t="s">
        <v>1108</v>
      </c>
    </row>
    <row r="222" spans="2:4" x14ac:dyDescent="0.3">
      <c r="B222" s="2" t="s">
        <v>1110</v>
      </c>
      <c r="D222" s="2" t="s">
        <v>1109</v>
      </c>
    </row>
    <row r="223" spans="2:4" x14ac:dyDescent="0.3">
      <c r="B223" s="2" t="s">
        <v>1111</v>
      </c>
      <c r="D223" s="2" t="s">
        <v>1110</v>
      </c>
    </row>
    <row r="224" spans="2:4" x14ac:dyDescent="0.3">
      <c r="B224" s="2" t="s">
        <v>1112</v>
      </c>
      <c r="D224" s="2" t="s">
        <v>1111</v>
      </c>
    </row>
    <row r="225" spans="2:4" x14ac:dyDescent="0.3">
      <c r="B225" s="2" t="s">
        <v>1113</v>
      </c>
      <c r="D225" s="2" t="s">
        <v>1112</v>
      </c>
    </row>
    <row r="226" spans="2:4" x14ac:dyDescent="0.3">
      <c r="B226" s="2" t="s">
        <v>1114</v>
      </c>
      <c r="D226" s="2" t="s">
        <v>1113</v>
      </c>
    </row>
    <row r="227" spans="2:4" x14ac:dyDescent="0.3">
      <c r="B227" s="2" t="s">
        <v>1115</v>
      </c>
      <c r="D227" s="2" t="s">
        <v>1114</v>
      </c>
    </row>
    <row r="228" spans="2:4" x14ac:dyDescent="0.3">
      <c r="B228" s="2" t="s">
        <v>1116</v>
      </c>
      <c r="D228" s="2" t="s">
        <v>1115</v>
      </c>
    </row>
    <row r="229" spans="2:4" x14ac:dyDescent="0.3">
      <c r="B229" s="2" t="s">
        <v>1117</v>
      </c>
      <c r="D229" s="2" t="s">
        <v>1116</v>
      </c>
    </row>
    <row r="230" spans="2:4" x14ac:dyDescent="0.3">
      <c r="B230" s="2" t="s">
        <v>1118</v>
      </c>
      <c r="D230" s="2" t="s">
        <v>1117</v>
      </c>
    </row>
    <row r="231" spans="2:4" x14ac:dyDescent="0.3">
      <c r="B231" s="2" t="s">
        <v>1119</v>
      </c>
      <c r="D231" s="2" t="s">
        <v>1118</v>
      </c>
    </row>
    <row r="232" spans="2:4" x14ac:dyDescent="0.3">
      <c r="B232" s="2" t="s">
        <v>1120</v>
      </c>
      <c r="D232" s="2" t="s">
        <v>1119</v>
      </c>
    </row>
    <row r="233" spans="2:4" x14ac:dyDescent="0.3">
      <c r="B233" s="2" t="s">
        <v>1121</v>
      </c>
      <c r="D233" s="2" t="s">
        <v>1120</v>
      </c>
    </row>
    <row r="234" spans="2:4" x14ac:dyDescent="0.3">
      <c r="B234" s="2" t="s">
        <v>1122</v>
      </c>
      <c r="D234" s="2" t="s">
        <v>1121</v>
      </c>
    </row>
    <row r="235" spans="2:4" x14ac:dyDescent="0.3">
      <c r="B235" s="2" t="s">
        <v>1123</v>
      </c>
      <c r="D235" s="2" t="s">
        <v>1122</v>
      </c>
    </row>
    <row r="236" spans="2:4" x14ac:dyDescent="0.3">
      <c r="B236" s="2" t="s">
        <v>1124</v>
      </c>
      <c r="D236" s="2" t="s">
        <v>1123</v>
      </c>
    </row>
    <row r="237" spans="2:4" x14ac:dyDescent="0.3">
      <c r="B237" s="2" t="s">
        <v>1125</v>
      </c>
      <c r="D237" s="2" t="s">
        <v>1124</v>
      </c>
    </row>
    <row r="238" spans="2:4" x14ac:dyDescent="0.3">
      <c r="B238" s="2" t="s">
        <v>1126</v>
      </c>
      <c r="D238" s="2" t="s">
        <v>1125</v>
      </c>
    </row>
    <row r="239" spans="2:4" x14ac:dyDescent="0.3">
      <c r="B239" s="2" t="s">
        <v>1127</v>
      </c>
      <c r="D239" s="2" t="s">
        <v>1126</v>
      </c>
    </row>
    <row r="240" spans="2:4" x14ac:dyDescent="0.3">
      <c r="B240" s="2" t="s">
        <v>1128</v>
      </c>
      <c r="D240" s="2" t="s">
        <v>1127</v>
      </c>
    </row>
    <row r="241" spans="2:4" x14ac:dyDescent="0.3">
      <c r="B241" s="2" t="s">
        <v>1129</v>
      </c>
      <c r="D241" s="2" t="s">
        <v>1128</v>
      </c>
    </row>
    <row r="242" spans="2:4" x14ac:dyDescent="0.3">
      <c r="B242" s="2" t="s">
        <v>1130</v>
      </c>
      <c r="D242" s="2" t="s">
        <v>1129</v>
      </c>
    </row>
    <row r="243" spans="2:4" x14ac:dyDescent="0.3">
      <c r="B243" s="2" t="s">
        <v>1131</v>
      </c>
      <c r="D243" s="2" t="s">
        <v>1130</v>
      </c>
    </row>
    <row r="244" spans="2:4" x14ac:dyDescent="0.3">
      <c r="B244" s="2" t="s">
        <v>1132</v>
      </c>
      <c r="D244" s="2" t="s">
        <v>1131</v>
      </c>
    </row>
    <row r="245" spans="2:4" x14ac:dyDescent="0.3">
      <c r="B245" s="2" t="s">
        <v>1133</v>
      </c>
      <c r="D245" s="2" t="s">
        <v>1132</v>
      </c>
    </row>
    <row r="246" spans="2:4" x14ac:dyDescent="0.3">
      <c r="B246" s="2" t="s">
        <v>1134</v>
      </c>
      <c r="D246" s="2" t="s">
        <v>1134</v>
      </c>
    </row>
    <row r="247" spans="2:4" x14ac:dyDescent="0.3">
      <c r="B247" s="2" t="s">
        <v>1135</v>
      </c>
      <c r="D247" s="2" t="s">
        <v>1135</v>
      </c>
    </row>
    <row r="248" spans="2:4" x14ac:dyDescent="0.3">
      <c r="B248" s="2" t="s">
        <v>1136</v>
      </c>
      <c r="D248" s="2" t="s">
        <v>1136</v>
      </c>
    </row>
    <row r="249" spans="2:4" x14ac:dyDescent="0.3">
      <c r="B249" s="2" t="s">
        <v>1137</v>
      </c>
      <c r="D249" s="2" t="s">
        <v>1137</v>
      </c>
    </row>
    <row r="250" spans="2:4" x14ac:dyDescent="0.3">
      <c r="B250" s="2" t="s">
        <v>1138</v>
      </c>
      <c r="D250" s="2" t="s">
        <v>1138</v>
      </c>
    </row>
    <row r="251" spans="2:4" x14ac:dyDescent="0.3">
      <c r="B251" s="2" t="s">
        <v>1139</v>
      </c>
      <c r="D251" s="2" t="s">
        <v>1139</v>
      </c>
    </row>
    <row r="252" spans="2:4" x14ac:dyDescent="0.3">
      <c r="B252" s="2" t="s">
        <v>1140</v>
      </c>
      <c r="D252" s="2" t="s">
        <v>1140</v>
      </c>
    </row>
    <row r="253" spans="2:4" x14ac:dyDescent="0.3">
      <c r="B253" s="2" t="s">
        <v>1141</v>
      </c>
      <c r="D253" s="2" t="s">
        <v>1141</v>
      </c>
    </row>
    <row r="254" spans="2:4" x14ac:dyDescent="0.3">
      <c r="B254" s="2" t="s">
        <v>1142</v>
      </c>
      <c r="D254" s="2" t="s">
        <v>1142</v>
      </c>
    </row>
    <row r="255" spans="2:4" x14ac:dyDescent="0.3">
      <c r="B255" s="2" t="s">
        <v>1143</v>
      </c>
      <c r="D255" s="2" t="s">
        <v>1143</v>
      </c>
    </row>
    <row r="256" spans="2:4" x14ac:dyDescent="0.3">
      <c r="B256" s="2" t="s">
        <v>1144</v>
      </c>
      <c r="D256" s="2" t="s">
        <v>1144</v>
      </c>
    </row>
    <row r="257" spans="2:4" x14ac:dyDescent="0.3">
      <c r="B257" s="2" t="s">
        <v>1145</v>
      </c>
      <c r="D257" s="2" t="s">
        <v>1145</v>
      </c>
    </row>
    <row r="258" spans="2:4" x14ac:dyDescent="0.3">
      <c r="B258" s="2" t="s">
        <v>1146</v>
      </c>
      <c r="D258" s="2" t="s">
        <v>1146</v>
      </c>
    </row>
    <row r="259" spans="2:4" x14ac:dyDescent="0.3">
      <c r="B259" s="2" t="s">
        <v>1147</v>
      </c>
      <c r="D259" s="2" t="s">
        <v>1147</v>
      </c>
    </row>
    <row r="260" spans="2:4" x14ac:dyDescent="0.3">
      <c r="B260" s="2" t="s">
        <v>1148</v>
      </c>
      <c r="D260" s="2" t="s">
        <v>1148</v>
      </c>
    </row>
    <row r="261" spans="2:4" x14ac:dyDescent="0.3">
      <c r="B261" s="2" t="s">
        <v>1149</v>
      </c>
      <c r="D261" s="2" t="s">
        <v>1149</v>
      </c>
    </row>
    <row r="262" spans="2:4" x14ac:dyDescent="0.3">
      <c r="B262" s="2" t="s">
        <v>1150</v>
      </c>
      <c r="D262" s="2" t="s">
        <v>1150</v>
      </c>
    </row>
    <row r="263" spans="2:4" x14ac:dyDescent="0.3">
      <c r="B263" s="2" t="s">
        <v>1151</v>
      </c>
      <c r="D263" s="2" t="s">
        <v>1151</v>
      </c>
    </row>
    <row r="264" spans="2:4" x14ac:dyDescent="0.3">
      <c r="B264" s="2" t="s">
        <v>1152</v>
      </c>
      <c r="D264" s="2" t="s">
        <v>1152</v>
      </c>
    </row>
    <row r="265" spans="2:4" x14ac:dyDescent="0.3">
      <c r="B265" s="2" t="s">
        <v>1153</v>
      </c>
      <c r="D265" s="2" t="s">
        <v>1153</v>
      </c>
    </row>
    <row r="266" spans="2:4" x14ac:dyDescent="0.3">
      <c r="B266" s="2" t="s">
        <v>1154</v>
      </c>
      <c r="D266" s="2" t="s">
        <v>1154</v>
      </c>
    </row>
    <row r="267" spans="2:4" x14ac:dyDescent="0.3">
      <c r="B267" s="2" t="s">
        <v>1155</v>
      </c>
      <c r="D267" s="2" t="s">
        <v>1155</v>
      </c>
    </row>
    <row r="268" spans="2:4" x14ac:dyDescent="0.3">
      <c r="B268" s="2" t="s">
        <v>1156</v>
      </c>
      <c r="D268" s="2" t="s">
        <v>1156</v>
      </c>
    </row>
    <row r="269" spans="2:4" x14ac:dyDescent="0.3">
      <c r="B269" s="2" t="s">
        <v>1157</v>
      </c>
      <c r="D269" s="2" t="s">
        <v>1157</v>
      </c>
    </row>
    <row r="270" spans="2:4" x14ac:dyDescent="0.3">
      <c r="B270" s="2" t="s">
        <v>1158</v>
      </c>
      <c r="D270" s="2" t="s">
        <v>1158</v>
      </c>
    </row>
    <row r="271" spans="2:4" x14ac:dyDescent="0.3">
      <c r="B271" s="2" t="s">
        <v>1159</v>
      </c>
      <c r="D271" s="2" t="s">
        <v>1159</v>
      </c>
    </row>
    <row r="272" spans="2:4" x14ac:dyDescent="0.3">
      <c r="B272" s="2" t="s">
        <v>1160</v>
      </c>
      <c r="D272" s="2" t="s">
        <v>1160</v>
      </c>
    </row>
    <row r="273" spans="2:4" x14ac:dyDescent="0.3">
      <c r="B273" s="2" t="s">
        <v>1161</v>
      </c>
      <c r="D273" s="2" t="s">
        <v>1161</v>
      </c>
    </row>
    <row r="274" spans="2:4" x14ac:dyDescent="0.3">
      <c r="B274" s="2" t="s">
        <v>1162</v>
      </c>
      <c r="D274" s="2" t="s">
        <v>1162</v>
      </c>
    </row>
    <row r="275" spans="2:4" x14ac:dyDescent="0.3">
      <c r="B275" s="2" t="s">
        <v>1163</v>
      </c>
      <c r="D275" s="2" t="s">
        <v>1163</v>
      </c>
    </row>
    <row r="276" spans="2:4" x14ac:dyDescent="0.3">
      <c r="B276" s="2" t="s">
        <v>1164</v>
      </c>
      <c r="D276" s="2" t="s">
        <v>1164</v>
      </c>
    </row>
    <row r="277" spans="2:4" x14ac:dyDescent="0.3">
      <c r="B277" s="2" t="s">
        <v>1165</v>
      </c>
      <c r="D277" s="2" t="s">
        <v>1165</v>
      </c>
    </row>
    <row r="278" spans="2:4" x14ac:dyDescent="0.3">
      <c r="B278" s="2" t="s">
        <v>1166</v>
      </c>
      <c r="D278" s="2" t="s">
        <v>1166</v>
      </c>
    </row>
    <row r="279" spans="2:4" x14ac:dyDescent="0.3">
      <c r="B279" s="2" t="s">
        <v>1167</v>
      </c>
      <c r="D279" s="2" t="s">
        <v>1167</v>
      </c>
    </row>
    <row r="280" spans="2:4" x14ac:dyDescent="0.3">
      <c r="B280" s="2" t="s">
        <v>1168</v>
      </c>
      <c r="D280" s="2" t="s">
        <v>1168</v>
      </c>
    </row>
    <row r="281" spans="2:4" x14ac:dyDescent="0.3">
      <c r="B281" s="2" t="s">
        <v>1169</v>
      </c>
      <c r="D281" s="2" t="s">
        <v>1169</v>
      </c>
    </row>
    <row r="282" spans="2:4" x14ac:dyDescent="0.3">
      <c r="B282" s="2" t="s">
        <v>1170</v>
      </c>
      <c r="D282" s="2" t="s">
        <v>1170</v>
      </c>
    </row>
    <row r="283" spans="2:4" x14ac:dyDescent="0.3">
      <c r="B283" s="2" t="s">
        <v>1171</v>
      </c>
      <c r="D283" s="2" t="s">
        <v>1171</v>
      </c>
    </row>
    <row r="284" spans="2:4" x14ac:dyDescent="0.3">
      <c r="B284" s="2" t="s">
        <v>1172</v>
      </c>
      <c r="D284" s="2" t="s">
        <v>1172</v>
      </c>
    </row>
    <row r="285" spans="2:4" x14ac:dyDescent="0.3">
      <c r="B285" s="2" t="s">
        <v>1173</v>
      </c>
      <c r="D285" s="2" t="s">
        <v>1173</v>
      </c>
    </row>
    <row r="286" spans="2:4" x14ac:dyDescent="0.3">
      <c r="B286" s="2" t="s">
        <v>1174</v>
      </c>
      <c r="D286" s="2" t="s">
        <v>1174</v>
      </c>
    </row>
    <row r="287" spans="2:4" x14ac:dyDescent="0.3">
      <c r="B287" s="2" t="s">
        <v>1175</v>
      </c>
      <c r="D287" s="2" t="s">
        <v>1175</v>
      </c>
    </row>
    <row r="288" spans="2:4" x14ac:dyDescent="0.3">
      <c r="B288" s="2" t="s">
        <v>1176</v>
      </c>
      <c r="D288" s="2" t="s">
        <v>1176</v>
      </c>
    </row>
    <row r="289" spans="2:4" x14ac:dyDescent="0.3">
      <c r="B289" s="2" t="s">
        <v>1177</v>
      </c>
      <c r="D289" s="2" t="s">
        <v>1177</v>
      </c>
    </row>
    <row r="290" spans="2:4" x14ac:dyDescent="0.3">
      <c r="B290" s="2" t="s">
        <v>1178</v>
      </c>
      <c r="D290" s="2" t="s">
        <v>1178</v>
      </c>
    </row>
    <row r="291" spans="2:4" x14ac:dyDescent="0.3">
      <c r="B291" s="2" t="s">
        <v>1179</v>
      </c>
      <c r="D291" s="2" t="s">
        <v>1179</v>
      </c>
    </row>
    <row r="292" spans="2:4" x14ac:dyDescent="0.3">
      <c r="B292" s="2" t="s">
        <v>1180</v>
      </c>
      <c r="D292" s="2" t="s">
        <v>1180</v>
      </c>
    </row>
    <row r="293" spans="2:4" x14ac:dyDescent="0.3">
      <c r="B293" s="2" t="s">
        <v>1181</v>
      </c>
      <c r="D293" s="2" t="s">
        <v>1181</v>
      </c>
    </row>
    <row r="294" spans="2:4" x14ac:dyDescent="0.3">
      <c r="B294" s="2" t="s">
        <v>1182</v>
      </c>
      <c r="D294" s="2" t="s">
        <v>1182</v>
      </c>
    </row>
    <row r="295" spans="2:4" x14ac:dyDescent="0.3">
      <c r="B295" s="2" t="s">
        <v>1183</v>
      </c>
      <c r="D295" s="2" t="s">
        <v>1183</v>
      </c>
    </row>
    <row r="296" spans="2:4" x14ac:dyDescent="0.3">
      <c r="B296" s="2" t="s">
        <v>1184</v>
      </c>
      <c r="D296" s="2" t="s">
        <v>1184</v>
      </c>
    </row>
    <row r="297" spans="2:4" x14ac:dyDescent="0.3">
      <c r="B297" s="2" t="s">
        <v>1185</v>
      </c>
      <c r="D297" s="2" t="s">
        <v>1185</v>
      </c>
    </row>
    <row r="298" spans="2:4" x14ac:dyDescent="0.3">
      <c r="B298" s="2" t="s">
        <v>1186</v>
      </c>
      <c r="D298" s="2" t="s">
        <v>1186</v>
      </c>
    </row>
    <row r="299" spans="2:4" x14ac:dyDescent="0.3">
      <c r="B299" s="2" t="s">
        <v>1187</v>
      </c>
      <c r="D299" s="2" t="s">
        <v>1187</v>
      </c>
    </row>
    <row r="300" spans="2:4" x14ac:dyDescent="0.3">
      <c r="B300" s="2" t="s">
        <v>1188</v>
      </c>
      <c r="D300" s="2" t="s">
        <v>1188</v>
      </c>
    </row>
    <row r="301" spans="2:4" x14ac:dyDescent="0.3">
      <c r="B301" s="2" t="s">
        <v>1189</v>
      </c>
      <c r="D301" s="2" t="s">
        <v>1189</v>
      </c>
    </row>
    <row r="302" spans="2:4" x14ac:dyDescent="0.3">
      <c r="B302" s="2" t="s">
        <v>1190</v>
      </c>
      <c r="D302" s="2" t="s">
        <v>1190</v>
      </c>
    </row>
    <row r="303" spans="2:4" x14ac:dyDescent="0.3">
      <c r="B303" s="2" t="s">
        <v>1191</v>
      </c>
      <c r="D303" s="2" t="s">
        <v>1191</v>
      </c>
    </row>
    <row r="304" spans="2:4" x14ac:dyDescent="0.3">
      <c r="B304" s="2" t="s">
        <v>1192</v>
      </c>
      <c r="D304" s="2" t="s">
        <v>1192</v>
      </c>
    </row>
    <row r="305" spans="2:4" x14ac:dyDescent="0.3">
      <c r="B305" s="2" t="s">
        <v>1193</v>
      </c>
      <c r="D305" s="2" t="s">
        <v>1193</v>
      </c>
    </row>
    <row r="306" spans="2:4" x14ac:dyDescent="0.3">
      <c r="B306" s="2" t="s">
        <v>1194</v>
      </c>
      <c r="D306" s="2" t="s">
        <v>1194</v>
      </c>
    </row>
    <row r="307" spans="2:4" x14ac:dyDescent="0.3">
      <c r="B307" s="2" t="s">
        <v>1195</v>
      </c>
      <c r="D307" s="2" t="s">
        <v>1195</v>
      </c>
    </row>
    <row r="308" spans="2:4" x14ac:dyDescent="0.3">
      <c r="B308" s="2" t="s">
        <v>1196</v>
      </c>
      <c r="D308" s="2" t="s">
        <v>1196</v>
      </c>
    </row>
    <row r="309" spans="2:4" x14ac:dyDescent="0.3">
      <c r="B309" s="2" t="s">
        <v>1197</v>
      </c>
      <c r="D309" s="2" t="s">
        <v>1197</v>
      </c>
    </row>
    <row r="310" spans="2:4" x14ac:dyDescent="0.3">
      <c r="B310" s="2" t="s">
        <v>1198</v>
      </c>
      <c r="D310" s="2" t="s">
        <v>1198</v>
      </c>
    </row>
    <row r="311" spans="2:4" x14ac:dyDescent="0.3">
      <c r="B311" s="2" t="s">
        <v>1199</v>
      </c>
      <c r="D311" s="2" t="s">
        <v>1199</v>
      </c>
    </row>
    <row r="312" spans="2:4" x14ac:dyDescent="0.3">
      <c r="B312" s="2" t="s">
        <v>1200</v>
      </c>
      <c r="D312" s="2" t="s">
        <v>1200</v>
      </c>
    </row>
    <row r="313" spans="2:4" x14ac:dyDescent="0.3">
      <c r="B313" s="2" t="s">
        <v>1201</v>
      </c>
      <c r="D313" s="2" t="s">
        <v>1201</v>
      </c>
    </row>
    <row r="314" spans="2:4" x14ac:dyDescent="0.3">
      <c r="B314" s="2" t="s">
        <v>1202</v>
      </c>
      <c r="D314" s="2" t="s">
        <v>1202</v>
      </c>
    </row>
    <row r="315" spans="2:4" x14ac:dyDescent="0.3">
      <c r="B315" s="2" t="s">
        <v>1203</v>
      </c>
      <c r="D315" s="2" t="s">
        <v>1203</v>
      </c>
    </row>
    <row r="316" spans="2:4" x14ac:dyDescent="0.3">
      <c r="B316" s="2" t="s">
        <v>1204</v>
      </c>
      <c r="D316" s="2" t="s">
        <v>1204</v>
      </c>
    </row>
    <row r="317" spans="2:4" x14ac:dyDescent="0.3">
      <c r="B317" s="2" t="s">
        <v>1205</v>
      </c>
      <c r="D317" s="2" t="s">
        <v>1205</v>
      </c>
    </row>
    <row r="318" spans="2:4" x14ac:dyDescent="0.3">
      <c r="B318" s="2" t="s">
        <v>1206</v>
      </c>
      <c r="D318" s="2" t="s">
        <v>1206</v>
      </c>
    </row>
    <row r="319" spans="2:4" x14ac:dyDescent="0.3">
      <c r="B319" s="2" t="s">
        <v>1207</v>
      </c>
      <c r="D319" s="2" t="s">
        <v>1207</v>
      </c>
    </row>
    <row r="320" spans="2:4" x14ac:dyDescent="0.3">
      <c r="B320" s="2" t="s">
        <v>1208</v>
      </c>
      <c r="D320" s="2" t="s">
        <v>1208</v>
      </c>
    </row>
    <row r="321" spans="2:4" x14ac:dyDescent="0.3">
      <c r="B321" s="2" t="s">
        <v>1209</v>
      </c>
      <c r="D321" s="2" t="s">
        <v>1209</v>
      </c>
    </row>
    <row r="322" spans="2:4" x14ac:dyDescent="0.3">
      <c r="B322" s="2" t="s">
        <v>1210</v>
      </c>
      <c r="D322" s="2" t="s">
        <v>1210</v>
      </c>
    </row>
    <row r="323" spans="2:4" x14ac:dyDescent="0.3">
      <c r="B323" s="2" t="s">
        <v>1211</v>
      </c>
      <c r="D323" s="2" t="s">
        <v>1211</v>
      </c>
    </row>
    <row r="324" spans="2:4" x14ac:dyDescent="0.3">
      <c r="B324" s="2" t="s">
        <v>1212</v>
      </c>
      <c r="D324" s="2" t="s">
        <v>1212</v>
      </c>
    </row>
    <row r="325" spans="2:4" x14ac:dyDescent="0.3">
      <c r="B325" s="2" t="s">
        <v>1213</v>
      </c>
      <c r="D325" s="2" t="s">
        <v>1213</v>
      </c>
    </row>
    <row r="326" spans="2:4" x14ac:dyDescent="0.3">
      <c r="B326" s="2" t="s">
        <v>1214</v>
      </c>
      <c r="D326" s="2" t="s">
        <v>1214</v>
      </c>
    </row>
    <row r="327" spans="2:4" x14ac:dyDescent="0.3">
      <c r="B327" s="2" t="s">
        <v>1215</v>
      </c>
      <c r="D327" s="2" t="s">
        <v>1215</v>
      </c>
    </row>
    <row r="328" spans="2:4" x14ac:dyDescent="0.3">
      <c r="B328" s="2" t="s">
        <v>1216</v>
      </c>
      <c r="D328" s="2" t="s">
        <v>1216</v>
      </c>
    </row>
    <row r="329" spans="2:4" x14ac:dyDescent="0.3">
      <c r="B329" s="2" t="s">
        <v>1217</v>
      </c>
      <c r="D329" s="2" t="s">
        <v>1217</v>
      </c>
    </row>
    <row r="330" spans="2:4" x14ac:dyDescent="0.3">
      <c r="B330" s="2" t="s">
        <v>1218</v>
      </c>
      <c r="D330" s="2" t="s">
        <v>1218</v>
      </c>
    </row>
    <row r="331" spans="2:4" x14ac:dyDescent="0.3">
      <c r="B331" s="2" t="s">
        <v>1219</v>
      </c>
      <c r="D331" s="2" t="s">
        <v>1219</v>
      </c>
    </row>
    <row r="332" spans="2:4" x14ac:dyDescent="0.3">
      <c r="B332" s="2" t="s">
        <v>1220</v>
      </c>
      <c r="D332" s="2" t="s">
        <v>1220</v>
      </c>
    </row>
    <row r="333" spans="2:4" x14ac:dyDescent="0.3">
      <c r="B333" s="2" t="s">
        <v>1221</v>
      </c>
      <c r="D333" s="2" t="s">
        <v>1221</v>
      </c>
    </row>
    <row r="334" spans="2:4" x14ac:dyDescent="0.3">
      <c r="B334" s="2" t="s">
        <v>1222</v>
      </c>
      <c r="D334" s="2" t="s">
        <v>1222</v>
      </c>
    </row>
    <row r="335" spans="2:4" x14ac:dyDescent="0.3">
      <c r="B335" s="2" t="s">
        <v>1223</v>
      </c>
      <c r="D335" s="2" t="s">
        <v>1223</v>
      </c>
    </row>
    <row r="336" spans="2:4" x14ac:dyDescent="0.3">
      <c r="B336" s="2" t="s">
        <v>1224</v>
      </c>
      <c r="D336" s="2" t="s">
        <v>1224</v>
      </c>
    </row>
    <row r="337" spans="2:4" x14ac:dyDescent="0.3">
      <c r="B337" s="2" t="s">
        <v>1225</v>
      </c>
      <c r="D337" s="2" t="s">
        <v>1225</v>
      </c>
    </row>
    <row r="338" spans="2:4" x14ac:dyDescent="0.3">
      <c r="B338" s="2" t="s">
        <v>1226</v>
      </c>
      <c r="D338" s="2" t="s">
        <v>1226</v>
      </c>
    </row>
    <row r="339" spans="2:4" x14ac:dyDescent="0.3">
      <c r="B339" s="2" t="s">
        <v>1227</v>
      </c>
      <c r="D339" s="2" t="s">
        <v>1227</v>
      </c>
    </row>
    <row r="340" spans="2:4" x14ac:dyDescent="0.3">
      <c r="B340" s="2" t="s">
        <v>1228</v>
      </c>
      <c r="D340" s="2" t="s">
        <v>1228</v>
      </c>
    </row>
    <row r="341" spans="2:4" x14ac:dyDescent="0.3">
      <c r="B341" s="2" t="s">
        <v>1229</v>
      </c>
      <c r="D341" s="2" t="s">
        <v>1229</v>
      </c>
    </row>
    <row r="342" spans="2:4" x14ac:dyDescent="0.3">
      <c r="B342" s="2" t="s">
        <v>1230</v>
      </c>
      <c r="D342" s="2" t="s">
        <v>1230</v>
      </c>
    </row>
    <row r="343" spans="2:4" x14ac:dyDescent="0.3">
      <c r="B343" s="2" t="s">
        <v>1231</v>
      </c>
      <c r="D343" s="2" t="s">
        <v>1231</v>
      </c>
    </row>
    <row r="344" spans="2:4" x14ac:dyDescent="0.3">
      <c r="B344" s="2" t="s">
        <v>1232</v>
      </c>
      <c r="D344" s="2" t="s">
        <v>1232</v>
      </c>
    </row>
    <row r="345" spans="2:4" x14ac:dyDescent="0.3">
      <c r="B345" s="2" t="s">
        <v>1233</v>
      </c>
      <c r="D345" s="2" t="s">
        <v>1233</v>
      </c>
    </row>
    <row r="346" spans="2:4" x14ac:dyDescent="0.3">
      <c r="B346" s="2" t="s">
        <v>1234</v>
      </c>
      <c r="D346" s="2" t="s">
        <v>1234</v>
      </c>
    </row>
    <row r="347" spans="2:4" x14ac:dyDescent="0.3">
      <c r="B347" s="2" t="s">
        <v>1235</v>
      </c>
      <c r="D347" s="2" t="s">
        <v>1235</v>
      </c>
    </row>
    <row r="348" spans="2:4" x14ac:dyDescent="0.3">
      <c r="B348" s="2" t="s">
        <v>1236</v>
      </c>
      <c r="D348" s="2" t="s">
        <v>1236</v>
      </c>
    </row>
    <row r="349" spans="2:4" x14ac:dyDescent="0.3">
      <c r="B349" s="2" t="s">
        <v>1237</v>
      </c>
      <c r="D349" s="2" t="s">
        <v>1237</v>
      </c>
    </row>
    <row r="350" spans="2:4" x14ac:dyDescent="0.3">
      <c r="B350" s="2" t="s">
        <v>1238</v>
      </c>
      <c r="D350" s="2" t="s">
        <v>1238</v>
      </c>
    </row>
    <row r="351" spans="2:4" x14ac:dyDescent="0.3">
      <c r="B351" s="2" t="s">
        <v>1239</v>
      </c>
      <c r="D351" s="2" t="s">
        <v>1239</v>
      </c>
    </row>
    <row r="352" spans="2:4" x14ac:dyDescent="0.3">
      <c r="B352" s="2" t="s">
        <v>1240</v>
      </c>
      <c r="D352" s="2" t="s">
        <v>1240</v>
      </c>
    </row>
    <row r="353" spans="2:4" x14ac:dyDescent="0.3">
      <c r="B353" s="2" t="s">
        <v>1241</v>
      </c>
      <c r="D353" s="2" t="s">
        <v>1241</v>
      </c>
    </row>
    <row r="354" spans="2:4" x14ac:dyDescent="0.3">
      <c r="B354" s="2" t="s">
        <v>1242</v>
      </c>
      <c r="D354" s="2" t="s">
        <v>1242</v>
      </c>
    </row>
    <row r="355" spans="2:4" x14ac:dyDescent="0.3">
      <c r="B355" s="2" t="s">
        <v>1243</v>
      </c>
      <c r="D355" s="2" t="s">
        <v>1243</v>
      </c>
    </row>
    <row r="356" spans="2:4" x14ac:dyDescent="0.3">
      <c r="B356" s="2" t="s">
        <v>1244</v>
      </c>
      <c r="D356" s="2" t="s">
        <v>1244</v>
      </c>
    </row>
    <row r="357" spans="2:4" x14ac:dyDescent="0.3">
      <c r="B357" s="2" t="s">
        <v>1245</v>
      </c>
      <c r="D357" s="2" t="s">
        <v>1245</v>
      </c>
    </row>
    <row r="358" spans="2:4" x14ac:dyDescent="0.3">
      <c r="B358" s="2" t="s">
        <v>1246</v>
      </c>
      <c r="D358" s="2" t="s">
        <v>1246</v>
      </c>
    </row>
    <row r="359" spans="2:4" x14ac:dyDescent="0.3">
      <c r="B359" s="2" t="s">
        <v>1247</v>
      </c>
      <c r="D359" s="2" t="s">
        <v>1247</v>
      </c>
    </row>
    <row r="360" spans="2:4" x14ac:dyDescent="0.3">
      <c r="B360" s="2" t="s">
        <v>1248</v>
      </c>
      <c r="D360" s="2" t="s">
        <v>1248</v>
      </c>
    </row>
    <row r="361" spans="2:4" x14ac:dyDescent="0.3">
      <c r="B361" s="2" t="s">
        <v>1249</v>
      </c>
      <c r="D361" s="2" t="s">
        <v>1249</v>
      </c>
    </row>
    <row r="362" spans="2:4" x14ac:dyDescent="0.3">
      <c r="B362" s="2" t="s">
        <v>1250</v>
      </c>
      <c r="D362" s="2" t="s">
        <v>1250</v>
      </c>
    </row>
    <row r="363" spans="2:4" x14ac:dyDescent="0.3">
      <c r="B363" s="1" t="s">
        <v>1251</v>
      </c>
      <c r="D363" s="2" t="s">
        <v>1251</v>
      </c>
    </row>
    <row r="364" spans="2:4" x14ac:dyDescent="0.3">
      <c r="B364" s="2" t="s">
        <v>1252</v>
      </c>
      <c r="D364" s="2" t="s">
        <v>1252</v>
      </c>
    </row>
    <row r="365" spans="2:4" x14ac:dyDescent="0.3">
      <c r="B365" s="2" t="s">
        <v>1253</v>
      </c>
      <c r="D365" s="2" t="s">
        <v>1253</v>
      </c>
    </row>
    <row r="366" spans="2:4" x14ac:dyDescent="0.3">
      <c r="B366" s="2" t="s">
        <v>1254</v>
      </c>
      <c r="D366" s="2" t="s">
        <v>1254</v>
      </c>
    </row>
    <row r="367" spans="2:4" x14ac:dyDescent="0.3">
      <c r="B367" s="2" t="s">
        <v>1255</v>
      </c>
      <c r="D367" s="2" t="s">
        <v>1255</v>
      </c>
    </row>
    <row r="368" spans="2:4" x14ac:dyDescent="0.3">
      <c r="B368" s="2" t="s">
        <v>1256</v>
      </c>
      <c r="D368" s="2" t="s">
        <v>1256</v>
      </c>
    </row>
    <row r="369" spans="2:4" x14ac:dyDescent="0.3">
      <c r="B369" s="2" t="s">
        <v>1257</v>
      </c>
      <c r="D369" s="2" t="s">
        <v>1257</v>
      </c>
    </row>
    <row r="370" spans="2:4" x14ac:dyDescent="0.3">
      <c r="B370" s="2" t="s">
        <v>1258</v>
      </c>
      <c r="D370" s="2" t="s">
        <v>1258</v>
      </c>
    </row>
    <row r="371" spans="2:4" x14ac:dyDescent="0.3">
      <c r="B371" s="2" t="s">
        <v>1259</v>
      </c>
      <c r="D371" s="2" t="s">
        <v>1259</v>
      </c>
    </row>
    <row r="372" spans="2:4" x14ac:dyDescent="0.3">
      <c r="B372" s="2" t="s">
        <v>1260</v>
      </c>
      <c r="D372" s="2" t="s">
        <v>1260</v>
      </c>
    </row>
    <row r="373" spans="2:4" x14ac:dyDescent="0.3">
      <c r="B373" s="2" t="s">
        <v>1261</v>
      </c>
      <c r="D373" s="2" t="s">
        <v>1261</v>
      </c>
    </row>
    <row r="374" spans="2:4" x14ac:dyDescent="0.3">
      <c r="B374" s="2" t="s">
        <v>1262</v>
      </c>
      <c r="D374" s="2" t="s">
        <v>1262</v>
      </c>
    </row>
    <row r="375" spans="2:4" x14ac:dyDescent="0.3">
      <c r="B375" s="2" t="s">
        <v>1263</v>
      </c>
      <c r="D375" s="2" t="s">
        <v>1263</v>
      </c>
    </row>
    <row r="376" spans="2:4" x14ac:dyDescent="0.3">
      <c r="B376" s="2" t="s">
        <v>1264</v>
      </c>
      <c r="D376" s="2" t="s">
        <v>1264</v>
      </c>
    </row>
    <row r="377" spans="2:4" x14ac:dyDescent="0.3">
      <c r="B377" s="2" t="s">
        <v>1265</v>
      </c>
      <c r="D377" s="2" t="s">
        <v>1265</v>
      </c>
    </row>
    <row r="378" spans="2:4" x14ac:dyDescent="0.3">
      <c r="B378" s="2" t="s">
        <v>1266</v>
      </c>
      <c r="D378" s="2" t="s">
        <v>1266</v>
      </c>
    </row>
    <row r="379" spans="2:4" x14ac:dyDescent="0.3">
      <c r="B379" s="2" t="s">
        <v>1267</v>
      </c>
      <c r="D379" s="2" t="s">
        <v>1267</v>
      </c>
    </row>
    <row r="380" spans="2:4" x14ac:dyDescent="0.3">
      <c r="B380" s="2" t="s">
        <v>1268</v>
      </c>
      <c r="D380" s="2" t="s">
        <v>1268</v>
      </c>
    </row>
    <row r="381" spans="2:4" x14ac:dyDescent="0.3">
      <c r="B381" s="2" t="s">
        <v>1269</v>
      </c>
      <c r="D381" s="2" t="s">
        <v>1269</v>
      </c>
    </row>
    <row r="382" spans="2:4" x14ac:dyDescent="0.3">
      <c r="B382" s="2" t="s">
        <v>1270</v>
      </c>
      <c r="D382" s="2" t="s">
        <v>1270</v>
      </c>
    </row>
    <row r="383" spans="2:4" x14ac:dyDescent="0.3">
      <c r="B383" s="2" t="s">
        <v>1271</v>
      </c>
      <c r="D383" s="2" t="s">
        <v>1271</v>
      </c>
    </row>
    <row r="384" spans="2:4" x14ac:dyDescent="0.3">
      <c r="B384" s="2" t="s">
        <v>1272</v>
      </c>
      <c r="D384" s="2" t="s">
        <v>1272</v>
      </c>
    </row>
    <row r="385" spans="2:4" x14ac:dyDescent="0.3">
      <c r="B385" s="2" t="s">
        <v>1273</v>
      </c>
      <c r="D385" s="2" t="s">
        <v>1273</v>
      </c>
    </row>
    <row r="386" spans="2:4" x14ac:dyDescent="0.3">
      <c r="B386" s="2" t="s">
        <v>1274</v>
      </c>
      <c r="D386" s="2" t="s">
        <v>1274</v>
      </c>
    </row>
    <row r="387" spans="2:4" x14ac:dyDescent="0.3">
      <c r="B387" s="2" t="s">
        <v>1275</v>
      </c>
      <c r="D387" s="2" t="s">
        <v>1275</v>
      </c>
    </row>
    <row r="388" spans="2:4" x14ac:dyDescent="0.3">
      <c r="B388" s="2" t="s">
        <v>1276</v>
      </c>
      <c r="D388" s="2" t="s">
        <v>1276</v>
      </c>
    </row>
    <row r="389" spans="2:4" x14ac:dyDescent="0.3">
      <c r="B389" s="2" t="s">
        <v>1277</v>
      </c>
      <c r="D389" s="2" t="s">
        <v>1277</v>
      </c>
    </row>
    <row r="390" spans="2:4" x14ac:dyDescent="0.3">
      <c r="B390" s="2" t="s">
        <v>1278</v>
      </c>
      <c r="D390" s="2" t="s">
        <v>1278</v>
      </c>
    </row>
    <row r="391" spans="2:4" x14ac:dyDescent="0.3">
      <c r="B391" s="2" t="s">
        <v>1279</v>
      </c>
      <c r="D391" s="2" t="s">
        <v>1280</v>
      </c>
    </row>
    <row r="392" spans="2:4" x14ac:dyDescent="0.3">
      <c r="B392" s="2" t="s">
        <v>1280</v>
      </c>
      <c r="D392" s="2" t="s">
        <v>1281</v>
      </c>
    </row>
    <row r="393" spans="2:4" x14ac:dyDescent="0.3">
      <c r="B393" s="2" t="s">
        <v>1281</v>
      </c>
      <c r="D393" s="2" t="s">
        <v>1282</v>
      </c>
    </row>
    <row r="394" spans="2:4" x14ac:dyDescent="0.3">
      <c r="B394" s="2" t="s">
        <v>1282</v>
      </c>
      <c r="D394" s="2" t="s">
        <v>1283</v>
      </c>
    </row>
    <row r="395" spans="2:4" x14ac:dyDescent="0.3">
      <c r="B395" s="2" t="s">
        <v>1283</v>
      </c>
      <c r="D395" s="2" t="s">
        <v>1284</v>
      </c>
    </row>
    <row r="396" spans="2:4" x14ac:dyDescent="0.3">
      <c r="B396" s="2" t="s">
        <v>1284</v>
      </c>
      <c r="D396" s="2" t="s">
        <v>1285</v>
      </c>
    </row>
    <row r="397" spans="2:4" x14ac:dyDescent="0.3">
      <c r="B397" s="2" t="s">
        <v>1285</v>
      </c>
      <c r="D397" s="2" t="s">
        <v>1286</v>
      </c>
    </row>
    <row r="398" spans="2:4" x14ac:dyDescent="0.3">
      <c r="B398" s="2" t="s">
        <v>1286</v>
      </c>
      <c r="D398" s="2" t="s">
        <v>1287</v>
      </c>
    </row>
    <row r="399" spans="2:4" x14ac:dyDescent="0.3">
      <c r="B399" s="2" t="s">
        <v>1287</v>
      </c>
      <c r="D399" s="2" t="s">
        <v>1288</v>
      </c>
    </row>
    <row r="400" spans="2:4" x14ac:dyDescent="0.3">
      <c r="B400" s="2" t="s">
        <v>1288</v>
      </c>
      <c r="D400" s="2" t="s">
        <v>1289</v>
      </c>
    </row>
    <row r="401" spans="2:4" x14ac:dyDescent="0.3">
      <c r="B401" s="2" t="s">
        <v>1289</v>
      </c>
      <c r="D401" s="2" t="s">
        <v>1290</v>
      </c>
    </row>
    <row r="402" spans="2:4" x14ac:dyDescent="0.3">
      <c r="B402" s="2" t="s">
        <v>1290</v>
      </c>
      <c r="D402" s="2" t="s">
        <v>1291</v>
      </c>
    </row>
    <row r="403" spans="2:4" x14ac:dyDescent="0.3">
      <c r="B403" s="2" t="s">
        <v>1291</v>
      </c>
      <c r="D403" s="2" t="s">
        <v>1292</v>
      </c>
    </row>
    <row r="404" spans="2:4" x14ac:dyDescent="0.3">
      <c r="B404" s="2" t="s">
        <v>1292</v>
      </c>
      <c r="D404" s="2" t="s">
        <v>1293</v>
      </c>
    </row>
    <row r="405" spans="2:4" x14ac:dyDescent="0.3">
      <c r="B405" s="2" t="s">
        <v>1293</v>
      </c>
      <c r="D405" s="2" t="s">
        <v>1294</v>
      </c>
    </row>
    <row r="406" spans="2:4" x14ac:dyDescent="0.3">
      <c r="B406" s="2" t="s">
        <v>1294</v>
      </c>
      <c r="D406" s="2" t="s">
        <v>1295</v>
      </c>
    </row>
    <row r="407" spans="2:4" x14ac:dyDescent="0.3">
      <c r="B407" s="2" t="s">
        <v>1295</v>
      </c>
      <c r="D407" s="2" t="s">
        <v>1296</v>
      </c>
    </row>
    <row r="408" spans="2:4" x14ac:dyDescent="0.3">
      <c r="B408" s="2" t="s">
        <v>1296</v>
      </c>
      <c r="D408" s="2" t="s">
        <v>1297</v>
      </c>
    </row>
    <row r="409" spans="2:4" x14ac:dyDescent="0.3">
      <c r="B409" s="2" t="s">
        <v>1297</v>
      </c>
      <c r="D409" s="2" t="s">
        <v>1298</v>
      </c>
    </row>
    <row r="410" spans="2:4" x14ac:dyDescent="0.3">
      <c r="B410" s="2" t="s">
        <v>1298</v>
      </c>
      <c r="D410" s="2" t="s">
        <v>1299</v>
      </c>
    </row>
    <row r="411" spans="2:4" x14ac:dyDescent="0.3">
      <c r="B411" s="2" t="s">
        <v>1299</v>
      </c>
      <c r="D411" s="2" t="s">
        <v>1300</v>
      </c>
    </row>
    <row r="412" spans="2:4" x14ac:dyDescent="0.3">
      <c r="B412" s="2" t="s">
        <v>1300</v>
      </c>
      <c r="D412" s="2" t="s">
        <v>1301</v>
      </c>
    </row>
    <row r="413" spans="2:4" x14ac:dyDescent="0.3">
      <c r="B413" s="2" t="s">
        <v>1301</v>
      </c>
      <c r="D413" s="2" t="s">
        <v>1302</v>
      </c>
    </row>
    <row r="414" spans="2:4" x14ac:dyDescent="0.3">
      <c r="B414" s="2" t="s">
        <v>1302</v>
      </c>
      <c r="D414" s="2" t="s">
        <v>1303</v>
      </c>
    </row>
    <row r="415" spans="2:4" x14ac:dyDescent="0.3">
      <c r="B415" s="2" t="s">
        <v>1303</v>
      </c>
      <c r="D415" s="2" t="s">
        <v>1304</v>
      </c>
    </row>
    <row r="416" spans="2:4" x14ac:dyDescent="0.3">
      <c r="B416" s="2" t="s">
        <v>1304</v>
      </c>
      <c r="D416" s="2" t="s">
        <v>1305</v>
      </c>
    </row>
    <row r="417" spans="2:4" x14ac:dyDescent="0.3">
      <c r="B417" s="2" t="s">
        <v>1305</v>
      </c>
      <c r="D417" s="2" t="s">
        <v>1306</v>
      </c>
    </row>
    <row r="418" spans="2:4" x14ac:dyDescent="0.3">
      <c r="B418" s="2" t="s">
        <v>1306</v>
      </c>
      <c r="D418" s="2" t="s">
        <v>1307</v>
      </c>
    </row>
    <row r="419" spans="2:4" x14ac:dyDescent="0.3">
      <c r="B419" s="2" t="s">
        <v>1307</v>
      </c>
      <c r="D419" s="2" t="s">
        <v>1308</v>
      </c>
    </row>
    <row r="420" spans="2:4" x14ac:dyDescent="0.3">
      <c r="B420" s="2" t="s">
        <v>1308</v>
      </c>
      <c r="D420" s="2" t="s">
        <v>1309</v>
      </c>
    </row>
    <row r="421" spans="2:4" x14ac:dyDescent="0.3">
      <c r="B421" s="2" t="s">
        <v>1309</v>
      </c>
      <c r="D421" s="2" t="s">
        <v>1320</v>
      </c>
    </row>
    <row r="422" spans="2:4" x14ac:dyDescent="0.3">
      <c r="B422" s="2" t="s">
        <v>1310</v>
      </c>
      <c r="D422" s="2" t="s">
        <v>1322</v>
      </c>
    </row>
    <row r="423" spans="2:4" x14ac:dyDescent="0.3">
      <c r="B423" s="2" t="s">
        <v>1311</v>
      </c>
      <c r="D423" s="2" t="s">
        <v>1310</v>
      </c>
    </row>
    <row r="424" spans="2:4" x14ac:dyDescent="0.3">
      <c r="B424" s="2" t="s">
        <v>1312</v>
      </c>
      <c r="D424" s="2" t="s">
        <v>1311</v>
      </c>
    </row>
    <row r="425" spans="2:4" x14ac:dyDescent="0.3">
      <c r="B425" s="2" t="s">
        <v>1313</v>
      </c>
      <c r="D425" s="2" t="s">
        <v>1312</v>
      </c>
    </row>
    <row r="426" spans="2:4" x14ac:dyDescent="0.3">
      <c r="B426" s="2" t="s">
        <v>1314</v>
      </c>
      <c r="D426" s="2" t="s">
        <v>1313</v>
      </c>
    </row>
    <row r="427" spans="2:4" x14ac:dyDescent="0.3">
      <c r="B427" s="2" t="s">
        <v>1315</v>
      </c>
      <c r="D427" s="2" t="s">
        <v>1314</v>
      </c>
    </row>
    <row r="428" spans="2:4" x14ac:dyDescent="0.3">
      <c r="B428" s="2" t="s">
        <v>1316</v>
      </c>
      <c r="D428" s="2" t="s">
        <v>1315</v>
      </c>
    </row>
    <row r="429" spans="2:4" x14ac:dyDescent="0.3">
      <c r="B429" s="2" t="s">
        <v>1318</v>
      </c>
      <c r="D429" s="2" t="s">
        <v>1316</v>
      </c>
    </row>
    <row r="430" spans="2:4" x14ac:dyDescent="0.3">
      <c r="B430" s="1" t="s">
        <v>1319</v>
      </c>
      <c r="D430" s="2" t="s">
        <v>1317</v>
      </c>
    </row>
    <row r="431" spans="2:4" x14ac:dyDescent="0.3">
      <c r="B431" s="1" t="s">
        <v>1321</v>
      </c>
      <c r="D431" s="2" t="s">
        <v>1318</v>
      </c>
    </row>
    <row r="432" spans="2:4" x14ac:dyDescent="0.3">
      <c r="B432" s="1" t="s">
        <v>1323</v>
      </c>
      <c r="D432" s="1" t="s">
        <v>1319</v>
      </c>
    </row>
    <row r="433" spans="1:4" x14ac:dyDescent="0.3">
      <c r="B433" s="1" t="s">
        <v>1324</v>
      </c>
      <c r="D433" s="1" t="s">
        <v>1321</v>
      </c>
    </row>
    <row r="434" spans="1:4" x14ac:dyDescent="0.3">
      <c r="B434" s="2" t="s">
        <v>1325</v>
      </c>
      <c r="D434" s="1" t="s">
        <v>1323</v>
      </c>
    </row>
    <row r="435" spans="1:4" x14ac:dyDescent="0.3">
      <c r="B435" s="2" t="s">
        <v>1326</v>
      </c>
      <c r="D435" s="1" t="s">
        <v>1324</v>
      </c>
    </row>
    <row r="436" spans="1:4" x14ac:dyDescent="0.3">
      <c r="B436" s="2" t="s">
        <v>2133</v>
      </c>
      <c r="D436" s="2" t="s">
        <v>1325</v>
      </c>
    </row>
    <row r="437" spans="1:4" x14ac:dyDescent="0.3">
      <c r="B437" s="1" t="s">
        <v>2134</v>
      </c>
      <c r="D437" s="2" t="s">
        <v>1326</v>
      </c>
    </row>
    <row r="438" spans="1:4" x14ac:dyDescent="0.3">
      <c r="B438" s="1" t="s">
        <v>2135</v>
      </c>
    </row>
    <row r="439" spans="1:4" x14ac:dyDescent="0.3">
      <c r="A439" s="3"/>
      <c r="B439" s="1" t="s">
        <v>2136</v>
      </c>
    </row>
    <row r="440" spans="1:4" x14ac:dyDescent="0.3">
      <c r="A440" s="1"/>
      <c r="B440" s="1" t="s">
        <v>2137</v>
      </c>
    </row>
    <row r="441" spans="1:4" x14ac:dyDescent="0.3">
      <c r="A441" s="1"/>
      <c r="B441" s="1" t="s">
        <v>2138</v>
      </c>
    </row>
    <row r="442" spans="1:4" x14ac:dyDescent="0.3">
      <c r="B442" s="10" t="s">
        <v>2139</v>
      </c>
    </row>
    <row r="443" spans="1:4" x14ac:dyDescent="0.3">
      <c r="B443" s="2" t="s">
        <v>2140</v>
      </c>
    </row>
    <row r="444" spans="1:4" x14ac:dyDescent="0.3">
      <c r="B444" s="1" t="s">
        <v>2141</v>
      </c>
    </row>
    <row r="445" spans="1:4" x14ac:dyDescent="0.3">
      <c r="B445" s="10" t="s">
        <v>2142</v>
      </c>
    </row>
    <row r="446" spans="1:4" x14ac:dyDescent="0.3">
      <c r="B446" s="10" t="s">
        <v>2143</v>
      </c>
    </row>
    <row r="447" spans="1:4" x14ac:dyDescent="0.3">
      <c r="B447" s="2" t="s">
        <v>2144</v>
      </c>
    </row>
    <row r="448" spans="1:4" x14ac:dyDescent="0.3">
      <c r="B448" s="1" t="s">
        <v>2145</v>
      </c>
    </row>
    <row r="449" spans="2:2" x14ac:dyDescent="0.3">
      <c r="B449" s="10" t="s">
        <v>2146</v>
      </c>
    </row>
    <row r="450" spans="2:2" x14ac:dyDescent="0.3">
      <c r="B450" s="10" t="s">
        <v>2147</v>
      </c>
    </row>
    <row r="451" spans="2:2" x14ac:dyDescent="0.3">
      <c r="B451" s="1" t="s">
        <v>2148</v>
      </c>
    </row>
    <row r="452" spans="2:2" x14ac:dyDescent="0.3">
      <c r="B452" s="1" t="s">
        <v>2149</v>
      </c>
    </row>
    <row r="453" spans="2:2" x14ac:dyDescent="0.3">
      <c r="B453" s="1" t="s">
        <v>1120</v>
      </c>
    </row>
    <row r="454" spans="2:2" x14ac:dyDescent="0.3">
      <c r="B454" s="1" t="s">
        <v>1121</v>
      </c>
    </row>
    <row r="455" spans="2:2" x14ac:dyDescent="0.3">
      <c r="B455" s="1" t="s">
        <v>1123</v>
      </c>
    </row>
    <row r="456" spans="2:2" x14ac:dyDescent="0.3">
      <c r="B456" s="2" t="s">
        <v>1208</v>
      </c>
    </row>
    <row r="457" spans="2:2" x14ac:dyDescent="0.3">
      <c r="B457" s="10" t="s">
        <v>2150</v>
      </c>
    </row>
    <row r="458" spans="2:2" x14ac:dyDescent="0.3">
      <c r="B458" s="2" t="s">
        <v>2151</v>
      </c>
    </row>
    <row r="459" spans="2:2" x14ac:dyDescent="0.3">
      <c r="B459" s="2" t="s">
        <v>1230</v>
      </c>
    </row>
    <row r="460" spans="2:2" x14ac:dyDescent="0.3">
      <c r="B460" s="2" t="s">
        <v>2152</v>
      </c>
    </row>
    <row r="461" spans="2:2" x14ac:dyDescent="0.3">
      <c r="B461" s="10" t="s">
        <v>1315</v>
      </c>
    </row>
    <row r="462" spans="2:2" x14ac:dyDescent="0.3">
      <c r="B462" s="2" t="s">
        <v>1316</v>
      </c>
    </row>
    <row r="463" spans="2:2" x14ac:dyDescent="0.3">
      <c r="B463" s="2" t="s">
        <v>2153</v>
      </c>
    </row>
    <row r="464" spans="2:2" x14ac:dyDescent="0.3">
      <c r="B464" s="2" t="s">
        <v>2154</v>
      </c>
    </row>
    <row r="465" spans="2:2" x14ac:dyDescent="0.3">
      <c r="B465" s="2" t="s">
        <v>2155</v>
      </c>
    </row>
    <row r="466" spans="2:2" x14ac:dyDescent="0.3">
      <c r="B466" s="2" t="s">
        <v>2156</v>
      </c>
    </row>
    <row r="467" spans="2:2" x14ac:dyDescent="0.3">
      <c r="B467" s="2" t="s">
        <v>1305</v>
      </c>
    </row>
    <row r="468" spans="2:2" x14ac:dyDescent="0.3">
      <c r="B468" s="2" t="s">
        <v>2157</v>
      </c>
    </row>
    <row r="469" spans="2:2" x14ac:dyDescent="0.3">
      <c r="B469" s="2" t="s">
        <v>1040</v>
      </c>
    </row>
    <row r="470" spans="2:2" x14ac:dyDescent="0.3">
      <c r="B470" s="2" t="s">
        <v>1041</v>
      </c>
    </row>
    <row r="471" spans="2:2" x14ac:dyDescent="0.3">
      <c r="B471" s="2" t="s">
        <v>1257</v>
      </c>
    </row>
    <row r="472" spans="2:2" x14ac:dyDescent="0.3">
      <c r="B472" s="2" t="s">
        <v>1258</v>
      </c>
    </row>
    <row r="473" spans="2:2" x14ac:dyDescent="0.3">
      <c r="B473" s="2" t="s">
        <v>984</v>
      </c>
    </row>
    <row r="474" spans="2:2" x14ac:dyDescent="0.3">
      <c r="B474" s="2" t="s">
        <v>1206</v>
      </c>
    </row>
    <row r="475" spans="2:2" x14ac:dyDescent="0.3">
      <c r="B475" s="2" t="s">
        <v>2158</v>
      </c>
    </row>
    <row r="476" spans="2:2" x14ac:dyDescent="0.3">
      <c r="B476" s="2" t="s">
        <v>2159</v>
      </c>
    </row>
    <row r="477" spans="2:2" x14ac:dyDescent="0.3">
      <c r="B477" s="2" t="s">
        <v>1096</v>
      </c>
    </row>
    <row r="478" spans="2:2" x14ac:dyDescent="0.3">
      <c r="B478" s="2" t="s">
        <v>2160</v>
      </c>
    </row>
    <row r="479" spans="2:2" x14ac:dyDescent="0.3">
      <c r="B479" s="2" t="s">
        <v>2161</v>
      </c>
    </row>
    <row r="480" spans="2:2" x14ac:dyDescent="0.3">
      <c r="B480" s="2" t="s">
        <v>2162</v>
      </c>
    </row>
    <row r="481" spans="2:2" x14ac:dyDescent="0.3">
      <c r="B481" s="2" t="s">
        <v>1105</v>
      </c>
    </row>
    <row r="482" spans="2:2" x14ac:dyDescent="0.3">
      <c r="B482" s="2" t="s">
        <v>1117</v>
      </c>
    </row>
    <row r="483" spans="2:2" x14ac:dyDescent="0.3">
      <c r="B483" s="2" t="s">
        <v>2163</v>
      </c>
    </row>
    <row r="484" spans="2:2" x14ac:dyDescent="0.3">
      <c r="B484" s="2" t="s">
        <v>2164</v>
      </c>
    </row>
    <row r="485" spans="2:2" x14ac:dyDescent="0.3">
      <c r="B485" s="2" t="s">
        <v>1124</v>
      </c>
    </row>
    <row r="486" spans="2:2" x14ac:dyDescent="0.3">
      <c r="B486" s="2" t="s">
        <v>1125</v>
      </c>
    </row>
    <row r="487" spans="2:2" x14ac:dyDescent="0.3">
      <c r="B487" s="2" t="s">
        <v>1127</v>
      </c>
    </row>
    <row r="488" spans="2:2" x14ac:dyDescent="0.3">
      <c r="B488" s="2" t="s">
        <v>1254</v>
      </c>
    </row>
    <row r="489" spans="2:2" x14ac:dyDescent="0.3">
      <c r="B489" s="2" t="s">
        <v>1292</v>
      </c>
    </row>
    <row r="490" spans="2:2" x14ac:dyDescent="0.3">
      <c r="B490" s="2" t="s">
        <v>1293</v>
      </c>
    </row>
    <row r="491" spans="2:2" x14ac:dyDescent="0.3">
      <c r="B491" s="2" t="s">
        <v>1078</v>
      </c>
    </row>
    <row r="492" spans="2:2" x14ac:dyDescent="0.3">
      <c r="B492" s="2" t="s">
        <v>1310</v>
      </c>
    </row>
    <row r="493" spans="2:2" x14ac:dyDescent="0.3">
      <c r="B493" s="2" t="s">
        <v>2165</v>
      </c>
    </row>
    <row r="494" spans="2:2" x14ac:dyDescent="0.3">
      <c r="B494" s="2" t="s">
        <v>2166</v>
      </c>
    </row>
    <row r="495" spans="2:2" x14ac:dyDescent="0.3">
      <c r="B495" s="2" t="s">
        <v>1314</v>
      </c>
    </row>
    <row r="496" spans="2:2" x14ac:dyDescent="0.3">
      <c r="B496" s="2" t="s">
        <v>2167</v>
      </c>
    </row>
    <row r="497" spans="2:2" x14ac:dyDescent="0.3">
      <c r="B497" s="2" t="s">
        <v>2168</v>
      </c>
    </row>
    <row r="498" spans="2:2" x14ac:dyDescent="0.3">
      <c r="B498" s="2" t="s">
        <v>2169</v>
      </c>
    </row>
    <row r="499" spans="2:2" x14ac:dyDescent="0.3">
      <c r="B499" s="2" t="s">
        <v>2170</v>
      </c>
    </row>
    <row r="500" spans="2:2" x14ac:dyDescent="0.3">
      <c r="B500" s="2" t="s">
        <v>2171</v>
      </c>
    </row>
    <row r="501" spans="2:2" x14ac:dyDescent="0.3">
      <c r="B501" s="2" t="s">
        <v>2172</v>
      </c>
    </row>
    <row r="502" spans="2:2" x14ac:dyDescent="0.3">
      <c r="B502" s="2" t="s">
        <v>2173</v>
      </c>
    </row>
    <row r="503" spans="2:2" x14ac:dyDescent="0.3">
      <c r="B503" s="2" t="s">
        <v>2174</v>
      </c>
    </row>
    <row r="504" spans="2:2" x14ac:dyDescent="0.3">
      <c r="B504" s="2" t="s">
        <v>1056</v>
      </c>
    </row>
    <row r="505" spans="2:2" x14ac:dyDescent="0.3">
      <c r="B505" s="2" t="s">
        <v>1057</v>
      </c>
    </row>
    <row r="506" spans="2:2" x14ac:dyDescent="0.3">
      <c r="B506" s="2" t="s">
        <v>2175</v>
      </c>
    </row>
    <row r="507" spans="2:2" x14ac:dyDescent="0.3">
      <c r="B507" s="2" t="s">
        <v>2176</v>
      </c>
    </row>
    <row r="508" spans="2:2" x14ac:dyDescent="0.3">
      <c r="B508" s="2" t="s">
        <v>1325</v>
      </c>
    </row>
    <row r="509" spans="2:2" x14ac:dyDescent="0.3">
      <c r="B509" s="2" t="s">
        <v>1303</v>
      </c>
    </row>
    <row r="510" spans="2:2" x14ac:dyDescent="0.3">
      <c r="B510" s="2" t="s">
        <v>989</v>
      </c>
    </row>
    <row r="511" spans="2:2" x14ac:dyDescent="0.3">
      <c r="B511" s="2" t="s">
        <v>1134</v>
      </c>
    </row>
    <row r="512" spans="2:2" x14ac:dyDescent="0.3">
      <c r="B512" s="2" t="s">
        <v>2177</v>
      </c>
    </row>
    <row r="513" spans="2:2" x14ac:dyDescent="0.3">
      <c r="B513" s="2" t="s">
        <v>2178</v>
      </c>
    </row>
    <row r="514" spans="2:2" x14ac:dyDescent="0.3">
      <c r="B514" s="2" t="s">
        <v>2179</v>
      </c>
    </row>
    <row r="515" spans="2:2" x14ac:dyDescent="0.3">
      <c r="B515" s="2" t="s">
        <v>2180</v>
      </c>
    </row>
    <row r="516" spans="2:2" x14ac:dyDescent="0.3">
      <c r="B516" s="2" t="s">
        <v>2181</v>
      </c>
    </row>
    <row r="517" spans="2:2" x14ac:dyDescent="0.3">
      <c r="B517" s="2" t="s">
        <v>2182</v>
      </c>
    </row>
    <row r="518" spans="2:2" x14ac:dyDescent="0.3">
      <c r="B518" s="2" t="s">
        <v>2183</v>
      </c>
    </row>
    <row r="519" spans="2:2" x14ac:dyDescent="0.3">
      <c r="B519" s="2" t="s">
        <v>2184</v>
      </c>
    </row>
    <row r="520" spans="2:2" x14ac:dyDescent="0.3">
      <c r="B520" s="2" t="s">
        <v>2185</v>
      </c>
    </row>
    <row r="521" spans="2:2" x14ac:dyDescent="0.3">
      <c r="B521" s="2" t="s">
        <v>2186</v>
      </c>
    </row>
    <row r="522" spans="2:2" x14ac:dyDescent="0.3">
      <c r="B522" s="2" t="s">
        <v>2187</v>
      </c>
    </row>
    <row r="523" spans="2:2" x14ac:dyDescent="0.3">
      <c r="B523" s="2" t="s">
        <v>2188</v>
      </c>
    </row>
    <row r="524" spans="2:2" x14ac:dyDescent="0.3">
      <c r="B524" s="2" t="s">
        <v>2189</v>
      </c>
    </row>
    <row r="525" spans="2:2" x14ac:dyDescent="0.3">
      <c r="B525" s="2" t="s">
        <v>2190</v>
      </c>
    </row>
    <row r="526" spans="2:2" x14ac:dyDescent="0.3">
      <c r="B526" s="2" t="s">
        <v>2191</v>
      </c>
    </row>
    <row r="527" spans="2:2" x14ac:dyDescent="0.3">
      <c r="B527" s="2" t="s">
        <v>2192</v>
      </c>
    </row>
    <row r="528" spans="2:2" x14ac:dyDescent="0.3">
      <c r="B528" s="2" t="s">
        <v>2193</v>
      </c>
    </row>
    <row r="529" spans="2:2" x14ac:dyDescent="0.3">
      <c r="B529" s="2" t="s">
        <v>2194</v>
      </c>
    </row>
    <row r="530" spans="2:2" x14ac:dyDescent="0.3">
      <c r="B530" s="2" t="s">
        <v>2195</v>
      </c>
    </row>
    <row r="531" spans="2:2" x14ac:dyDescent="0.3">
      <c r="B531" s="2" t="s">
        <v>2196</v>
      </c>
    </row>
    <row r="532" spans="2:2" x14ac:dyDescent="0.3">
      <c r="B532" s="2" t="s">
        <v>2197</v>
      </c>
    </row>
    <row r="533" spans="2:2" x14ac:dyDescent="0.3">
      <c r="B533" s="2" t="s">
        <v>2198</v>
      </c>
    </row>
    <row r="534" spans="2:2" x14ac:dyDescent="0.3">
      <c r="B534" s="2" t="s">
        <v>2199</v>
      </c>
    </row>
    <row r="535" spans="2:2" x14ac:dyDescent="0.3">
      <c r="B535" s="2" t="s">
        <v>2200</v>
      </c>
    </row>
    <row r="536" spans="2:2" x14ac:dyDescent="0.3">
      <c r="B536" s="2" t="s">
        <v>2201</v>
      </c>
    </row>
    <row r="537" spans="2:2" x14ac:dyDescent="0.3">
      <c r="B537" s="2" t="s">
        <v>2202</v>
      </c>
    </row>
    <row r="538" spans="2:2" x14ac:dyDescent="0.3">
      <c r="B538" s="2" t="s">
        <v>2203</v>
      </c>
    </row>
    <row r="539" spans="2:2" x14ac:dyDescent="0.3">
      <c r="B539" s="2" t="s">
        <v>2204</v>
      </c>
    </row>
    <row r="540" spans="2:2" x14ac:dyDescent="0.3">
      <c r="B540" s="144" t="s">
        <v>2205</v>
      </c>
    </row>
    <row r="541" spans="2:2" x14ac:dyDescent="0.3">
      <c r="B541" s="2" t="s">
        <v>2206</v>
      </c>
    </row>
    <row r="542" spans="2:2" x14ac:dyDescent="0.3">
      <c r="B542" s="2" t="s">
        <v>2207</v>
      </c>
    </row>
    <row r="543" spans="2:2" x14ac:dyDescent="0.3">
      <c r="B543" s="2" t="s">
        <v>2208</v>
      </c>
    </row>
    <row r="544" spans="2:2" x14ac:dyDescent="0.3">
      <c r="B544" s="2" t="s">
        <v>2209</v>
      </c>
    </row>
    <row r="545" spans="2:2" x14ac:dyDescent="0.3">
      <c r="B545" s="2" t="s">
        <v>2210</v>
      </c>
    </row>
    <row r="546" spans="2:2" x14ac:dyDescent="0.3">
      <c r="B546" s="2" t="s">
        <v>2211</v>
      </c>
    </row>
    <row r="547" spans="2:2" x14ac:dyDescent="0.3">
      <c r="B547" s="2" t="s">
        <v>2212</v>
      </c>
    </row>
    <row r="548" spans="2:2" x14ac:dyDescent="0.3">
      <c r="B548" s="2" t="s">
        <v>2213</v>
      </c>
    </row>
    <row r="549" spans="2:2" x14ac:dyDescent="0.3">
      <c r="B549" s="2" t="s">
        <v>2214</v>
      </c>
    </row>
    <row r="550" spans="2:2" x14ac:dyDescent="0.3">
      <c r="B550" s="2" t="s">
        <v>2215</v>
      </c>
    </row>
    <row r="551" spans="2:2" x14ac:dyDescent="0.3">
      <c r="B551" s="2" t="s">
        <v>1059</v>
      </c>
    </row>
    <row r="552" spans="2:2" x14ac:dyDescent="0.3">
      <c r="B552" s="2" t="s">
        <v>2216</v>
      </c>
    </row>
    <row r="553" spans="2:2" x14ac:dyDescent="0.3">
      <c r="B553" s="2" t="s">
        <v>1225</v>
      </c>
    </row>
    <row r="554" spans="2:2" x14ac:dyDescent="0.3">
      <c r="B554" s="2" t="s">
        <v>1216</v>
      </c>
    </row>
    <row r="555" spans="2:2" x14ac:dyDescent="0.3">
      <c r="B555" s="2" t="s">
        <v>2217</v>
      </c>
    </row>
    <row r="556" spans="2:2" x14ac:dyDescent="0.3">
      <c r="B556" s="2" t="s">
        <v>2218</v>
      </c>
    </row>
    <row r="557" spans="2:2" x14ac:dyDescent="0.3">
      <c r="B557" s="2" t="s">
        <v>1218</v>
      </c>
    </row>
    <row r="558" spans="2:2" x14ac:dyDescent="0.3">
      <c r="B558" s="2" t="s">
        <v>2219</v>
      </c>
    </row>
    <row r="559" spans="2:2" x14ac:dyDescent="0.3">
      <c r="B559" s="2" t="s">
        <v>1219</v>
      </c>
    </row>
    <row r="560" spans="2:2" x14ac:dyDescent="0.3">
      <c r="B560" s="2" t="s">
        <v>2220</v>
      </c>
    </row>
    <row r="561" spans="2:2" x14ac:dyDescent="0.3">
      <c r="B561" s="2" t="s">
        <v>1221</v>
      </c>
    </row>
    <row r="562" spans="2:2" x14ac:dyDescent="0.3">
      <c r="B562" s="2" t="s">
        <v>2221</v>
      </c>
    </row>
    <row r="563" spans="2:2" x14ac:dyDescent="0.3">
      <c r="B563" s="2" t="s">
        <v>2222</v>
      </c>
    </row>
    <row r="564" spans="2:2" x14ac:dyDescent="0.3">
      <c r="B564" s="2" t="s">
        <v>2223</v>
      </c>
    </row>
    <row r="565" spans="2:2" x14ac:dyDescent="0.3">
      <c r="B565" s="2" t="s">
        <v>2224</v>
      </c>
    </row>
    <row r="566" spans="2:2" x14ac:dyDescent="0.3">
      <c r="B566" s="2" t="s">
        <v>1222</v>
      </c>
    </row>
    <row r="567" spans="2:2" x14ac:dyDescent="0.3">
      <c r="B567" s="2" t="s">
        <v>1223</v>
      </c>
    </row>
    <row r="568" spans="2:2" x14ac:dyDescent="0.3">
      <c r="B568" s="2" t="s">
        <v>2225</v>
      </c>
    </row>
    <row r="569" spans="2:2" x14ac:dyDescent="0.3">
      <c r="B569" s="2" t="s">
        <v>2226</v>
      </c>
    </row>
    <row r="570" spans="2:2" x14ac:dyDescent="0.3">
      <c r="B570" s="2" t="s">
        <v>1227</v>
      </c>
    </row>
    <row r="571" spans="2:2" x14ac:dyDescent="0.3">
      <c r="B571" s="2" t="s">
        <v>2227</v>
      </c>
    </row>
    <row r="572" spans="2:2" x14ac:dyDescent="0.3">
      <c r="B572" s="2" t="s">
        <v>1229</v>
      </c>
    </row>
    <row r="573" spans="2:2" x14ac:dyDescent="0.3">
      <c r="B573" s="2" t="s">
        <v>2228</v>
      </c>
    </row>
    <row r="574" spans="2:2" x14ac:dyDescent="0.3">
      <c r="B574" s="2" t="s">
        <v>2229</v>
      </c>
    </row>
    <row r="575" spans="2:2" x14ac:dyDescent="0.3">
      <c r="B575" s="2" t="s">
        <v>2230</v>
      </c>
    </row>
    <row r="576" spans="2:2" x14ac:dyDescent="0.3">
      <c r="B576" s="2" t="s">
        <v>1100</v>
      </c>
    </row>
    <row r="577" spans="2:2" x14ac:dyDescent="0.3">
      <c r="B577" s="2" t="s">
        <v>1268</v>
      </c>
    </row>
    <row r="578" spans="2:2" x14ac:dyDescent="0.3">
      <c r="B578" s="2" t="s">
        <v>1277</v>
      </c>
    </row>
    <row r="579" spans="2:2" x14ac:dyDescent="0.3">
      <c r="B579" s="2" t="s">
        <v>2231</v>
      </c>
    </row>
    <row r="580" spans="2:2" x14ac:dyDescent="0.3">
      <c r="B580" s="2" t="s">
        <v>2232</v>
      </c>
    </row>
    <row r="581" spans="2:2" x14ac:dyDescent="0.3">
      <c r="B581" s="2" t="s">
        <v>2233</v>
      </c>
    </row>
    <row r="582" spans="2:2" x14ac:dyDescent="0.3">
      <c r="B582" s="2" t="s">
        <v>2234</v>
      </c>
    </row>
    <row r="583" spans="2:2" x14ac:dyDescent="0.3">
      <c r="B583" s="2" t="s">
        <v>2235</v>
      </c>
    </row>
    <row r="584" spans="2:2" x14ac:dyDescent="0.3">
      <c r="B584" s="2" t="s">
        <v>2236</v>
      </c>
    </row>
    <row r="585" spans="2:2" x14ac:dyDescent="0.3">
      <c r="B585" s="2" t="s">
        <v>1084</v>
      </c>
    </row>
    <row r="586" spans="2:2" x14ac:dyDescent="0.3">
      <c r="B586" s="2" t="s">
        <v>1086</v>
      </c>
    </row>
    <row r="587" spans="2:2" x14ac:dyDescent="0.3">
      <c r="B587" s="2" t="s">
        <v>1103</v>
      </c>
    </row>
    <row r="588" spans="2:2" x14ac:dyDescent="0.3">
      <c r="B588" s="2" t="s">
        <v>2237</v>
      </c>
    </row>
    <row r="589" spans="2:2" x14ac:dyDescent="0.3">
      <c r="B589" s="2" t="s">
        <v>2238</v>
      </c>
    </row>
    <row r="590" spans="2:2" x14ac:dyDescent="0.3">
      <c r="B590" s="2" t="s">
        <v>2239</v>
      </c>
    </row>
    <row r="591" spans="2:2" x14ac:dyDescent="0.3">
      <c r="B591" s="2" t="s">
        <v>1118</v>
      </c>
    </row>
    <row r="592" spans="2:2" x14ac:dyDescent="0.3">
      <c r="B592" s="2" t="s">
        <v>2240</v>
      </c>
    </row>
    <row r="593" spans="2:2" x14ac:dyDescent="0.3">
      <c r="B593" s="2" t="s">
        <v>2241</v>
      </c>
    </row>
    <row r="594" spans="2:2" x14ac:dyDescent="0.3">
      <c r="B594" s="2" t="s">
        <v>1295</v>
      </c>
    </row>
    <row r="595" spans="2:2" x14ac:dyDescent="0.3">
      <c r="B595" s="2" t="s">
        <v>1090</v>
      </c>
    </row>
    <row r="596" spans="2:2" x14ac:dyDescent="0.3">
      <c r="B596" s="2" t="s">
        <v>1092</v>
      </c>
    </row>
    <row r="597" spans="2:2" x14ac:dyDescent="0.3">
      <c r="B597" s="2" t="s">
        <v>2242</v>
      </c>
    </row>
    <row r="598" spans="2:2" x14ac:dyDescent="0.3">
      <c r="B598" s="2" t="s">
        <v>2243</v>
      </c>
    </row>
    <row r="599" spans="2:2" x14ac:dyDescent="0.3">
      <c r="B599" s="2" t="s">
        <v>2244</v>
      </c>
    </row>
    <row r="600" spans="2:2" x14ac:dyDescent="0.3">
      <c r="B600" s="2" t="s">
        <v>2245</v>
      </c>
    </row>
    <row r="601" spans="2:2" x14ac:dyDescent="0.3">
      <c r="B601" s="2" t="s">
        <v>2246</v>
      </c>
    </row>
    <row r="602" spans="2:2" x14ac:dyDescent="0.3">
      <c r="B602" s="2" t="s">
        <v>1311</v>
      </c>
    </row>
    <row r="603" spans="2:2" x14ac:dyDescent="0.3">
      <c r="B603" s="2" t="s">
        <v>2247</v>
      </c>
    </row>
    <row r="604" spans="2:2" x14ac:dyDescent="0.3">
      <c r="B604" s="2" t="s">
        <v>2248</v>
      </c>
    </row>
    <row r="605" spans="2:2" x14ac:dyDescent="0.3">
      <c r="B605" s="2" t="s">
        <v>2249</v>
      </c>
    </row>
  </sheetData>
  <sortState xmlns:xlrd2="http://schemas.microsoft.com/office/spreadsheetml/2017/richdata2" ref="D3:D43">
    <sortCondition ref="D3:D43"/>
  </sortState>
  <phoneticPr fontId="60" type="noConversion"/>
  <conditionalFormatting sqref="D44:JN44">
    <cfRule type="containsText" dxfId="313" priority="25" operator="containsText" text="old">
      <formula>NOT(ISERROR(SEARCH("old",D44)))</formula>
    </cfRule>
  </conditionalFormatting>
  <conditionalFormatting sqref="D43:CV43">
    <cfRule type="containsText" dxfId="312" priority="24" operator="containsText" text="old">
      <formula>NOT(ISERROR(SEARCH("old",D43)))</formula>
    </cfRule>
  </conditionalFormatting>
  <conditionalFormatting sqref="D46:CQ46">
    <cfRule type="containsText" dxfId="311" priority="22" operator="containsText" text="old">
      <formula>NOT(ISERROR(SEARCH("old",D46)))</formula>
    </cfRule>
  </conditionalFormatting>
  <conditionalFormatting sqref="D42:I42">
    <cfRule type="containsText" dxfId="310" priority="21" operator="containsText" text="old">
      <formula>NOT(ISERROR(SEARCH("old",D42)))</formula>
    </cfRule>
  </conditionalFormatting>
  <conditionalFormatting sqref="D68:AQ68">
    <cfRule type="containsText" dxfId="309" priority="20" operator="containsText" text="old">
      <formula>NOT(ISERROR(SEARCH("old",D68)))</formula>
    </cfRule>
  </conditionalFormatting>
  <conditionalFormatting sqref="D72:H72">
    <cfRule type="containsText" dxfId="308" priority="19" operator="containsText" text="old">
      <formula>NOT(ISERROR(SEARCH("old",D72)))</formula>
    </cfRule>
  </conditionalFormatting>
  <conditionalFormatting sqref="D54:L54">
    <cfRule type="containsText" dxfId="307" priority="18" operator="containsText" text="old">
      <formula>NOT(ISERROR(SEARCH("old",D54)))</formula>
    </cfRule>
  </conditionalFormatting>
  <conditionalFormatting sqref="D48:P48">
    <cfRule type="containsText" dxfId="306" priority="17" operator="containsText" text="old">
      <formula>NOT(ISERROR(SEARCH("old",D48)))</formula>
    </cfRule>
  </conditionalFormatting>
  <conditionalFormatting sqref="D69:AZ69">
    <cfRule type="containsText" dxfId="305" priority="16" operator="containsText" text="old">
      <formula>NOT(ISERROR(SEARCH("old",D69)))</formula>
    </cfRule>
  </conditionalFormatting>
  <conditionalFormatting sqref="D51:K51">
    <cfRule type="containsText" dxfId="304" priority="15" operator="containsText" text="old">
      <formula>NOT(ISERROR(SEARCH("old",D51)))</formula>
    </cfRule>
  </conditionalFormatting>
  <conditionalFormatting sqref="D52:X52">
    <cfRule type="containsText" dxfId="303" priority="14" operator="containsText" text="old">
      <formula>NOT(ISERROR(SEARCH("old",D52)))</formula>
    </cfRule>
  </conditionalFormatting>
  <conditionalFormatting sqref="D53:T53">
    <cfRule type="containsText" dxfId="302" priority="13" operator="containsText" text="old">
      <formula>NOT(ISERROR(SEARCH("old",D53)))</formula>
    </cfRule>
  </conditionalFormatting>
  <conditionalFormatting sqref="D45:G45">
    <cfRule type="containsText" dxfId="301" priority="12" operator="containsText" text="old">
      <formula>NOT(ISERROR(SEARCH("old",D45)))</formula>
    </cfRule>
  </conditionalFormatting>
  <conditionalFormatting sqref="D55:AM55">
    <cfRule type="containsText" dxfId="300" priority="11" operator="containsText" text="old">
      <formula>NOT(ISERROR(SEARCH("old",D55)))</formula>
    </cfRule>
  </conditionalFormatting>
  <conditionalFormatting sqref="D60:AR60">
    <cfRule type="containsText" dxfId="299" priority="10" operator="containsText" text="old">
      <formula>NOT(ISERROR(SEARCH("old",D60)))</formula>
    </cfRule>
  </conditionalFormatting>
  <conditionalFormatting sqref="D62:Y62">
    <cfRule type="containsText" dxfId="298" priority="9" operator="containsText" text="old">
      <formula>NOT(ISERROR(SEARCH("old",D62)))</formula>
    </cfRule>
  </conditionalFormatting>
  <conditionalFormatting sqref="D64:E64">
    <cfRule type="containsText" dxfId="297" priority="8" operator="containsText" text="old">
      <formula>NOT(ISERROR(SEARCH("old",D64)))</formula>
    </cfRule>
  </conditionalFormatting>
  <conditionalFormatting sqref="D65:AJ65">
    <cfRule type="containsText" dxfId="296" priority="7" operator="containsText" text="old">
      <formula>NOT(ISERROR(SEARCH("old",D65)))</formula>
    </cfRule>
  </conditionalFormatting>
  <conditionalFormatting sqref="D67:R67">
    <cfRule type="containsText" dxfId="295" priority="6" operator="containsText" text="old">
      <formula>NOT(ISERROR(SEARCH("old",D67)))</formula>
    </cfRule>
  </conditionalFormatting>
  <conditionalFormatting sqref="D70:T70">
    <cfRule type="containsText" dxfId="294" priority="5" operator="containsText" text="old">
      <formula>NOT(ISERROR(SEARCH("old",D70)))</formula>
    </cfRule>
  </conditionalFormatting>
  <conditionalFormatting sqref="D74:G74">
    <cfRule type="containsText" dxfId="293" priority="4" operator="containsText" text="old">
      <formula>NOT(ISERROR(SEARCH("old",D74)))</formula>
    </cfRule>
  </conditionalFormatting>
  <conditionalFormatting sqref="D75:K75">
    <cfRule type="containsText" dxfId="292" priority="3" operator="containsText" text="old">
      <formula>NOT(ISERROR(SEARCH("old",D75)))</formula>
    </cfRule>
  </conditionalFormatting>
  <conditionalFormatting sqref="D77:AF77">
    <cfRule type="containsText" dxfId="291" priority="2" operator="containsText" text="old">
      <formula>NOT(ISERROR(SEARCH("old",D77)))</formula>
    </cfRule>
  </conditionalFormatting>
  <conditionalFormatting sqref="D76:BM76">
    <cfRule type="containsText" dxfId="290" priority="1" operator="containsText" text="old">
      <formula>NOT(ISERROR(SEARCH("old",D76)))</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2C73A-C706-4EAA-9FAD-21086672162E}">
  <sheetPr codeName="Sheet21"/>
  <dimension ref="A1:I99"/>
  <sheetViews>
    <sheetView zoomScaleNormal="100" workbookViewId="0">
      <selection activeCell="A107" sqref="A107"/>
    </sheetView>
  </sheetViews>
  <sheetFormatPr defaultColWidth="8.7109375" defaultRowHeight="15.75" x14ac:dyDescent="0.25"/>
  <cols>
    <col min="1" max="1" width="87" style="66" customWidth="1"/>
    <col min="2" max="2" width="1.85546875" style="66" customWidth="1"/>
    <col min="3" max="3" width="169.42578125" style="66" customWidth="1"/>
    <col min="4" max="16384" width="8.7109375" style="66"/>
  </cols>
  <sheetData>
    <row r="1" spans="1:3" ht="21" thickBot="1" x14ac:dyDescent="0.35">
      <c r="A1" s="381" t="s">
        <v>1327</v>
      </c>
      <c r="B1" s="382"/>
      <c r="C1" s="383"/>
    </row>
    <row r="2" spans="1:3" x14ac:dyDescent="0.25">
      <c r="A2" s="92" t="s">
        <v>68</v>
      </c>
      <c r="B2" s="93"/>
      <c r="C2" s="92" t="s">
        <v>1328</v>
      </c>
    </row>
    <row r="3" spans="1:3" x14ac:dyDescent="0.25">
      <c r="A3" s="80" t="s">
        <v>1329</v>
      </c>
      <c r="B3" s="94"/>
      <c r="C3" s="80" t="s">
        <v>1330</v>
      </c>
    </row>
    <row r="4" spans="1:3" x14ac:dyDescent="0.25">
      <c r="A4" s="80" t="s">
        <v>1331</v>
      </c>
      <c r="B4" s="94"/>
      <c r="C4" s="80" t="s">
        <v>1332</v>
      </c>
    </row>
    <row r="5" spans="1:3" x14ac:dyDescent="0.25">
      <c r="A5" s="80" t="s">
        <v>1333</v>
      </c>
      <c r="B5" s="94"/>
      <c r="C5" s="80" t="s">
        <v>1332</v>
      </c>
    </row>
    <row r="6" spans="1:3" x14ac:dyDescent="0.25">
      <c r="A6" s="80" t="s">
        <v>1334</v>
      </c>
      <c r="B6" s="94"/>
      <c r="C6" s="80" t="s">
        <v>1332</v>
      </c>
    </row>
    <row r="7" spans="1:3" x14ac:dyDescent="0.25">
      <c r="A7" s="80" t="s">
        <v>1335</v>
      </c>
      <c r="B7" s="94"/>
      <c r="C7" s="80" t="s">
        <v>1332</v>
      </c>
    </row>
    <row r="8" spans="1:3" x14ac:dyDescent="0.25">
      <c r="A8" s="80" t="s">
        <v>1336</v>
      </c>
      <c r="B8" s="94"/>
      <c r="C8" s="80" t="s">
        <v>1332</v>
      </c>
    </row>
    <row r="9" spans="1:3" x14ac:dyDescent="0.25">
      <c r="A9" s="80" t="s">
        <v>1337</v>
      </c>
      <c r="B9" s="94"/>
      <c r="C9" s="80" t="s">
        <v>1338</v>
      </c>
    </row>
    <row r="10" spans="1:3" x14ac:dyDescent="0.25">
      <c r="A10" s="80" t="s">
        <v>1339</v>
      </c>
      <c r="B10" s="94"/>
      <c r="C10" s="80" t="s">
        <v>1340</v>
      </c>
    </row>
    <row r="11" spans="1:3" x14ac:dyDescent="0.25">
      <c r="A11" s="80" t="s">
        <v>1341</v>
      </c>
      <c r="B11" s="94"/>
      <c r="C11" s="80" t="s">
        <v>1332</v>
      </c>
    </row>
    <row r="12" spans="1:3" x14ac:dyDescent="0.25">
      <c r="A12" s="80" t="s">
        <v>12</v>
      </c>
      <c r="B12" s="94"/>
      <c r="C12" s="80" t="s">
        <v>1342</v>
      </c>
    </row>
    <row r="13" spans="1:3" x14ac:dyDescent="0.25">
      <c r="A13" s="80" t="s">
        <v>1343</v>
      </c>
      <c r="B13" s="94"/>
      <c r="C13" s="80" t="s">
        <v>1332</v>
      </c>
    </row>
    <row r="14" spans="1:3" x14ac:dyDescent="0.25">
      <c r="A14" s="80" t="s">
        <v>1344</v>
      </c>
      <c r="B14" s="94"/>
      <c r="C14" s="80" t="s">
        <v>1332</v>
      </c>
    </row>
    <row r="15" spans="1:3" x14ac:dyDescent="0.25">
      <c r="A15" s="80" t="s">
        <v>1345</v>
      </c>
      <c r="B15" s="94"/>
      <c r="C15" s="80" t="s">
        <v>1346</v>
      </c>
    </row>
    <row r="16" spans="1:3" x14ac:dyDescent="0.25">
      <c r="A16" s="80" t="s">
        <v>1347</v>
      </c>
      <c r="B16" s="94"/>
      <c r="C16" s="80" t="s">
        <v>1346</v>
      </c>
    </row>
    <row r="17" spans="1:3" x14ac:dyDescent="0.25">
      <c r="A17" s="80" t="s">
        <v>1348</v>
      </c>
      <c r="B17" s="94"/>
      <c r="C17" s="80" t="s">
        <v>1349</v>
      </c>
    </row>
    <row r="18" spans="1:3" x14ac:dyDescent="0.25">
      <c r="A18" s="80" t="s">
        <v>1350</v>
      </c>
      <c r="B18" s="94"/>
      <c r="C18" s="80" t="s">
        <v>1351</v>
      </c>
    </row>
    <row r="19" spans="1:3" x14ac:dyDescent="0.25">
      <c r="A19" s="80" t="s">
        <v>1352</v>
      </c>
      <c r="B19" s="94"/>
      <c r="C19" s="80" t="s">
        <v>1447</v>
      </c>
    </row>
    <row r="20" spans="1:3" x14ac:dyDescent="0.25">
      <c r="A20" s="80" t="s">
        <v>1353</v>
      </c>
      <c r="B20" s="94"/>
      <c r="C20" s="80" t="s">
        <v>1332</v>
      </c>
    </row>
    <row r="21" spans="1:3" x14ac:dyDescent="0.25">
      <c r="A21" s="80" t="s">
        <v>1354</v>
      </c>
      <c r="B21" s="94"/>
      <c r="C21" s="80" t="s">
        <v>1332</v>
      </c>
    </row>
    <row r="22" spans="1:3" x14ac:dyDescent="0.25">
      <c r="A22" s="80" t="s">
        <v>1355</v>
      </c>
      <c r="B22" s="94"/>
      <c r="C22" s="80" t="s">
        <v>1332</v>
      </c>
    </row>
    <row r="23" spans="1:3" ht="16.5" thickBot="1" x14ac:dyDescent="0.3">
      <c r="A23" s="80" t="s">
        <v>1356</v>
      </c>
      <c r="B23" s="94"/>
      <c r="C23" s="80" t="s">
        <v>1357</v>
      </c>
    </row>
    <row r="24" spans="1:3" ht="6.95" customHeight="1" thickBot="1" x14ac:dyDescent="0.3">
      <c r="A24" s="95"/>
      <c r="B24" s="94"/>
      <c r="C24" s="96"/>
    </row>
    <row r="25" spans="1:3" x14ac:dyDescent="0.25">
      <c r="A25" s="97" t="s">
        <v>1358</v>
      </c>
      <c r="B25" s="94"/>
      <c r="C25" s="97" t="s">
        <v>1359</v>
      </c>
    </row>
    <row r="26" spans="1:3" x14ac:dyDescent="0.25">
      <c r="A26" s="98" t="s">
        <v>1360</v>
      </c>
      <c r="B26" s="94"/>
      <c r="C26" s="98" t="s">
        <v>1361</v>
      </c>
    </row>
    <row r="27" spans="1:3" ht="16.5" thickBot="1" x14ac:dyDescent="0.3">
      <c r="A27" s="99" t="s">
        <v>1362</v>
      </c>
      <c r="B27" s="94"/>
      <c r="C27" s="99" t="s">
        <v>1363</v>
      </c>
    </row>
    <row r="28" spans="1:3" ht="6.95" customHeight="1" thickBot="1" x14ac:dyDescent="0.3">
      <c r="A28" s="95"/>
      <c r="B28" s="94"/>
      <c r="C28" s="100"/>
    </row>
    <row r="29" spans="1:3" x14ac:dyDescent="0.25">
      <c r="A29" s="101" t="s">
        <v>1364</v>
      </c>
      <c r="B29" s="94"/>
      <c r="C29" s="101" t="s">
        <v>1365</v>
      </c>
    </row>
    <row r="30" spans="1:3" x14ac:dyDescent="0.25">
      <c r="A30" s="102" t="s">
        <v>1366</v>
      </c>
      <c r="B30" s="94"/>
      <c r="C30" s="102" t="s">
        <v>1367</v>
      </c>
    </row>
    <row r="31" spans="1:3" x14ac:dyDescent="0.25">
      <c r="A31" s="102" t="s">
        <v>1368</v>
      </c>
      <c r="B31" s="94"/>
      <c r="C31" s="102" t="s">
        <v>1363</v>
      </c>
    </row>
    <row r="32" spans="1:3" x14ac:dyDescent="0.25">
      <c r="A32" s="404"/>
      <c r="B32" s="94"/>
      <c r="C32" s="102"/>
    </row>
    <row r="33" spans="1:3" x14ac:dyDescent="0.25">
      <c r="A33" s="402"/>
      <c r="B33" s="94"/>
      <c r="C33" s="384" t="s">
        <v>1369</v>
      </c>
    </row>
    <row r="34" spans="1:3" x14ac:dyDescent="0.25">
      <c r="A34" s="402"/>
      <c r="B34" s="94"/>
      <c r="C34" s="385"/>
    </row>
    <row r="35" spans="1:3" x14ac:dyDescent="0.25">
      <c r="A35" s="402"/>
      <c r="B35" s="94"/>
      <c r="C35" s="384" t="s">
        <v>1370</v>
      </c>
    </row>
    <row r="36" spans="1:3" x14ac:dyDescent="0.25">
      <c r="A36" s="402"/>
      <c r="B36" s="94"/>
      <c r="C36" s="385"/>
    </row>
    <row r="37" spans="1:3" ht="16.5" x14ac:dyDescent="0.3">
      <c r="A37" s="402"/>
      <c r="B37" s="94"/>
      <c r="C37" s="70" t="s">
        <v>1371</v>
      </c>
    </row>
    <row r="38" spans="1:3" x14ac:dyDescent="0.25">
      <c r="A38" s="402"/>
      <c r="B38" s="94"/>
      <c r="C38" s="102"/>
    </row>
    <row r="39" spans="1:3" x14ac:dyDescent="0.25">
      <c r="A39" s="402"/>
      <c r="B39" s="94"/>
      <c r="C39" s="384" t="s">
        <v>1372</v>
      </c>
    </row>
    <row r="40" spans="1:3" x14ac:dyDescent="0.25">
      <c r="A40" s="402"/>
      <c r="B40" s="94"/>
      <c r="C40" s="386"/>
    </row>
    <row r="41" spans="1:3" x14ac:dyDescent="0.25">
      <c r="A41" s="402"/>
      <c r="B41" s="94"/>
      <c r="C41" s="387" t="s">
        <v>1373</v>
      </c>
    </row>
    <row r="42" spans="1:3" ht="16.5" thickBot="1" x14ac:dyDescent="0.3">
      <c r="A42" s="403"/>
      <c r="B42" s="94"/>
      <c r="C42" s="388"/>
    </row>
    <row r="43" spans="1:3" ht="6.95" customHeight="1" thickBot="1" x14ac:dyDescent="0.3">
      <c r="A43" s="103"/>
      <c r="B43" s="94"/>
      <c r="C43" s="100"/>
    </row>
    <row r="44" spans="1:3" x14ac:dyDescent="0.25">
      <c r="A44" s="104" t="s">
        <v>1374</v>
      </c>
      <c r="B44" s="94"/>
      <c r="C44" s="104" t="s">
        <v>1375</v>
      </c>
    </row>
    <row r="45" spans="1:3" x14ac:dyDescent="0.25">
      <c r="A45" s="105" t="s">
        <v>1376</v>
      </c>
      <c r="B45" s="94"/>
      <c r="C45" s="105" t="s">
        <v>1377</v>
      </c>
    </row>
    <row r="46" spans="1:3" x14ac:dyDescent="0.25">
      <c r="A46" s="105" t="s">
        <v>1378</v>
      </c>
      <c r="B46" s="94"/>
      <c r="C46" s="105" t="s">
        <v>1363</v>
      </c>
    </row>
    <row r="47" spans="1:3" x14ac:dyDescent="0.25">
      <c r="A47" s="401"/>
      <c r="B47" s="94"/>
      <c r="C47" s="105"/>
    </row>
    <row r="48" spans="1:3" x14ac:dyDescent="0.25">
      <c r="A48" s="402"/>
      <c r="B48" s="94"/>
      <c r="C48" s="105"/>
    </row>
    <row r="49" spans="1:3" ht="15.75" customHeight="1" x14ac:dyDescent="0.25">
      <c r="A49" s="402"/>
      <c r="B49" s="94"/>
      <c r="C49" s="405" t="s">
        <v>1379</v>
      </c>
    </row>
    <row r="50" spans="1:3" ht="15.75" customHeight="1" x14ac:dyDescent="0.25">
      <c r="A50" s="402"/>
      <c r="B50" s="94"/>
      <c r="C50" s="405"/>
    </row>
    <row r="51" spans="1:3" ht="15.75" customHeight="1" x14ac:dyDescent="0.25">
      <c r="A51" s="402"/>
      <c r="B51" s="94"/>
      <c r="C51" s="405" t="s">
        <v>1380</v>
      </c>
    </row>
    <row r="52" spans="1:3" ht="15.75" customHeight="1" x14ac:dyDescent="0.25">
      <c r="A52" s="402"/>
      <c r="B52" s="94"/>
      <c r="C52" s="405"/>
    </row>
    <row r="53" spans="1:3" ht="16.5" x14ac:dyDescent="0.3">
      <c r="A53" s="402"/>
      <c r="B53" s="94"/>
      <c r="C53" s="71" t="s">
        <v>1381</v>
      </c>
    </row>
    <row r="54" spans="1:3" x14ac:dyDescent="0.25">
      <c r="A54" s="402"/>
      <c r="B54" s="94"/>
      <c r="C54" s="406" t="s">
        <v>1382</v>
      </c>
    </row>
    <row r="55" spans="1:3" x14ac:dyDescent="0.25">
      <c r="A55" s="402"/>
      <c r="B55" s="94"/>
      <c r="C55" s="407"/>
    </row>
    <row r="56" spans="1:3" x14ac:dyDescent="0.25">
      <c r="A56" s="402"/>
      <c r="B56" s="94"/>
      <c r="C56" s="408" t="s">
        <v>1373</v>
      </c>
    </row>
    <row r="57" spans="1:3" ht="16.5" thickBot="1" x14ac:dyDescent="0.3">
      <c r="A57" s="403"/>
      <c r="B57" s="94"/>
      <c r="C57" s="388"/>
    </row>
    <row r="58" spans="1:3" ht="6.95" customHeight="1" thickBot="1" x14ac:dyDescent="0.3">
      <c r="A58" s="103"/>
      <c r="B58" s="94"/>
      <c r="C58" s="100"/>
    </row>
    <row r="59" spans="1:3" ht="81.75" customHeight="1" x14ac:dyDescent="0.25">
      <c r="A59" s="104"/>
      <c r="B59" s="94"/>
      <c r="C59" s="138" t="s">
        <v>1445</v>
      </c>
    </row>
    <row r="60" spans="1:3" ht="16.5" thickBot="1" x14ac:dyDescent="0.3">
      <c r="A60" s="105" t="s">
        <v>1444</v>
      </c>
      <c r="B60" s="94"/>
      <c r="C60" s="140" t="s">
        <v>1446</v>
      </c>
    </row>
    <row r="61" spans="1:3" ht="6.95" customHeight="1" thickBot="1" x14ac:dyDescent="0.3">
      <c r="A61" s="95"/>
      <c r="B61" s="94"/>
      <c r="C61" s="96"/>
    </row>
    <row r="62" spans="1:3" x14ac:dyDescent="0.25">
      <c r="A62" s="30" t="s">
        <v>1383</v>
      </c>
      <c r="B62" s="94"/>
      <c r="C62" s="139" t="s">
        <v>1384</v>
      </c>
    </row>
    <row r="63" spans="1:3" x14ac:dyDescent="0.25">
      <c r="A63" s="27" t="s">
        <v>1385</v>
      </c>
      <c r="B63" s="94"/>
      <c r="C63" s="27"/>
    </row>
    <row r="64" spans="1:3" x14ac:dyDescent="0.25">
      <c r="A64" s="28" t="s">
        <v>1386</v>
      </c>
      <c r="B64" s="94"/>
      <c r="C64" s="28"/>
    </row>
    <row r="65" spans="1:9" ht="16.5" thickBot="1" x14ac:dyDescent="0.3">
      <c r="A65" s="75" t="s">
        <v>1387</v>
      </c>
      <c r="B65" s="94"/>
      <c r="C65" s="74"/>
      <c r="D65" s="29"/>
      <c r="E65" s="29"/>
      <c r="F65" s="29"/>
      <c r="G65" s="29"/>
      <c r="H65" s="29"/>
      <c r="I65" s="29"/>
    </row>
    <row r="66" spans="1:9" ht="6.95" customHeight="1" thickBot="1" x14ac:dyDescent="0.3">
      <c r="A66" s="103"/>
      <c r="B66" s="94"/>
      <c r="C66" s="100"/>
      <c r="D66" s="106"/>
      <c r="E66" s="106"/>
      <c r="F66" s="106"/>
      <c r="G66" s="106"/>
      <c r="H66" s="106"/>
      <c r="I66" s="106"/>
    </row>
    <row r="67" spans="1:9" x14ac:dyDescent="0.25">
      <c r="A67" s="395"/>
      <c r="B67" s="94"/>
      <c r="C67" s="398" t="s">
        <v>1388</v>
      </c>
      <c r="D67" s="106"/>
      <c r="E67" s="106"/>
      <c r="F67" s="106"/>
      <c r="G67" s="106"/>
      <c r="H67" s="106"/>
      <c r="I67" s="106"/>
    </row>
    <row r="68" spans="1:9" x14ac:dyDescent="0.25">
      <c r="A68" s="396"/>
      <c r="B68" s="94"/>
      <c r="C68" s="399"/>
      <c r="D68" s="106"/>
      <c r="E68" s="106"/>
      <c r="F68" s="106"/>
      <c r="G68" s="106"/>
      <c r="H68" s="106"/>
      <c r="I68" s="106"/>
    </row>
    <row r="69" spans="1:9" x14ac:dyDescent="0.25">
      <c r="A69" s="396"/>
      <c r="B69" s="94"/>
      <c r="C69" s="399"/>
      <c r="D69" s="106"/>
      <c r="E69" s="106"/>
      <c r="F69" s="106"/>
      <c r="G69" s="106"/>
      <c r="H69" s="106"/>
      <c r="I69" s="106"/>
    </row>
    <row r="70" spans="1:9" x14ac:dyDescent="0.25">
      <c r="A70" s="396"/>
      <c r="B70" s="94"/>
      <c r="C70" s="399"/>
      <c r="D70" s="106"/>
      <c r="E70" s="106"/>
      <c r="F70" s="106"/>
      <c r="G70" s="106"/>
      <c r="H70" s="106"/>
      <c r="I70" s="106"/>
    </row>
    <row r="71" spans="1:9" x14ac:dyDescent="0.25">
      <c r="A71" s="396"/>
      <c r="B71" s="94"/>
      <c r="C71" s="399"/>
      <c r="D71" s="106"/>
      <c r="E71" s="106"/>
      <c r="F71" s="106"/>
      <c r="G71" s="106"/>
      <c r="H71" s="106"/>
      <c r="I71" s="106"/>
    </row>
    <row r="72" spans="1:9" x14ac:dyDescent="0.25">
      <c r="A72" s="396"/>
      <c r="B72" s="94"/>
      <c r="C72" s="399"/>
      <c r="D72" s="106"/>
      <c r="E72" s="106"/>
      <c r="F72" s="106"/>
      <c r="G72" s="106"/>
      <c r="H72" s="106"/>
      <c r="I72" s="106"/>
    </row>
    <row r="73" spans="1:9" x14ac:dyDescent="0.25">
      <c r="A73" s="396"/>
      <c r="B73" s="94"/>
      <c r="C73" s="399"/>
      <c r="D73" s="106"/>
      <c r="E73" s="106"/>
      <c r="F73" s="106"/>
      <c r="G73" s="106"/>
      <c r="H73" s="106"/>
      <c r="I73" s="106"/>
    </row>
    <row r="74" spans="1:9" ht="16.5" thickBot="1" x14ac:dyDescent="0.3">
      <c r="A74" s="397"/>
      <c r="B74" s="94"/>
      <c r="C74" s="400"/>
      <c r="D74" s="106"/>
      <c r="E74" s="106"/>
      <c r="F74" s="106"/>
      <c r="G74" s="106"/>
      <c r="H74" s="106"/>
      <c r="I74" s="106"/>
    </row>
    <row r="75" spans="1:9" ht="17.25" thickBot="1" x14ac:dyDescent="0.35">
      <c r="A75" s="136" t="s">
        <v>1443</v>
      </c>
      <c r="B75" s="108"/>
      <c r="C75" s="137" t="s">
        <v>1438</v>
      </c>
      <c r="D75" s="106"/>
      <c r="E75" s="106"/>
      <c r="F75" s="106"/>
      <c r="G75" s="106"/>
      <c r="H75" s="106"/>
      <c r="I75" s="106"/>
    </row>
    <row r="76" spans="1:9" ht="6.95" customHeight="1" thickBot="1" x14ac:dyDescent="0.3">
      <c r="A76" s="95"/>
      <c r="B76" s="94"/>
      <c r="C76" s="96"/>
      <c r="D76" s="106"/>
      <c r="E76" s="106"/>
      <c r="F76" s="106"/>
      <c r="G76" s="106"/>
      <c r="H76" s="106"/>
      <c r="I76" s="106"/>
    </row>
    <row r="77" spans="1:9" ht="30.75" customHeight="1" thickBot="1" x14ac:dyDescent="0.3">
      <c r="A77" s="107" t="s">
        <v>1389</v>
      </c>
      <c r="B77" s="108"/>
      <c r="C77" s="109" t="s">
        <v>1390</v>
      </c>
      <c r="D77" s="106"/>
      <c r="E77" s="106"/>
      <c r="F77" s="106"/>
      <c r="G77" s="106"/>
      <c r="H77" s="106"/>
      <c r="I77" s="106"/>
    </row>
    <row r="78" spans="1:9" x14ac:dyDescent="0.25">
      <c r="A78" s="110" t="s">
        <v>68</v>
      </c>
      <c r="B78" s="108"/>
      <c r="C78" s="110" t="s">
        <v>1391</v>
      </c>
      <c r="D78" s="106"/>
      <c r="E78" s="106"/>
      <c r="F78" s="106"/>
      <c r="G78" s="106"/>
      <c r="H78" s="106"/>
      <c r="I78" s="106"/>
    </row>
    <row r="79" spans="1:9" ht="16.5" thickBot="1" x14ac:dyDescent="0.3">
      <c r="A79" s="111" t="s">
        <v>1392</v>
      </c>
      <c r="B79" s="108"/>
      <c r="C79" s="111" t="s">
        <v>1393</v>
      </c>
      <c r="D79" s="106"/>
      <c r="E79" s="106"/>
      <c r="F79" s="106"/>
      <c r="G79" s="106"/>
      <c r="H79" s="106"/>
      <c r="I79" s="106"/>
    </row>
    <row r="80" spans="1:9" ht="6.95" customHeight="1" thickBot="1" x14ac:dyDescent="0.3">
      <c r="A80" s="103"/>
      <c r="B80" s="94"/>
      <c r="C80" s="100"/>
      <c r="D80" s="106"/>
      <c r="E80" s="106"/>
      <c r="F80" s="106"/>
      <c r="G80" s="106"/>
      <c r="H80" s="106"/>
      <c r="I80" s="106"/>
    </row>
    <row r="81" spans="1:9" ht="17.45" customHeight="1" x14ac:dyDescent="0.25">
      <c r="A81" s="110" t="s">
        <v>1394</v>
      </c>
      <c r="B81" s="94"/>
      <c r="C81" s="110" t="s">
        <v>1395</v>
      </c>
      <c r="D81" s="106"/>
      <c r="E81" s="106"/>
      <c r="F81" s="106"/>
      <c r="G81" s="106"/>
      <c r="H81" s="106"/>
      <c r="I81" s="106"/>
    </row>
    <row r="82" spans="1:9" ht="17.45" customHeight="1" x14ac:dyDescent="0.25">
      <c r="A82" s="112" t="s">
        <v>1396</v>
      </c>
      <c r="B82" s="94"/>
      <c r="C82" s="112" t="s">
        <v>1397</v>
      </c>
    </row>
    <row r="83" spans="1:9" ht="17.45" customHeight="1" x14ac:dyDescent="0.3">
      <c r="A83" s="112" t="s">
        <v>1398</v>
      </c>
      <c r="B83" s="94"/>
      <c r="C83" s="77" t="s">
        <v>1399</v>
      </c>
    </row>
    <row r="84" spans="1:9" ht="17.45" customHeight="1" thickBot="1" x14ac:dyDescent="0.3">
      <c r="A84" s="111" t="s">
        <v>1400</v>
      </c>
      <c r="B84" s="94"/>
      <c r="C84" s="111" t="s">
        <v>1401</v>
      </c>
    </row>
    <row r="85" spans="1:9" ht="17.45" customHeight="1" thickBot="1" x14ac:dyDescent="0.3">
      <c r="A85" s="103"/>
      <c r="B85" s="94"/>
      <c r="C85" s="100"/>
    </row>
    <row r="86" spans="1:9" ht="17.45" customHeight="1" thickBot="1" x14ac:dyDescent="0.3">
      <c r="A86" s="113" t="s">
        <v>1402</v>
      </c>
      <c r="B86" s="94"/>
      <c r="C86" s="76" t="s">
        <v>1403</v>
      </c>
    </row>
    <row r="87" spans="1:9" ht="17.45" customHeight="1" x14ac:dyDescent="0.25">
      <c r="A87" s="114" t="s">
        <v>1404</v>
      </c>
      <c r="B87" s="94"/>
      <c r="C87" s="114" t="s">
        <v>1405</v>
      </c>
    </row>
    <row r="88" spans="1:9" ht="16.5" thickBot="1" x14ac:dyDescent="0.3">
      <c r="A88" s="115" t="s">
        <v>1406</v>
      </c>
      <c r="B88" s="94"/>
      <c r="C88" s="115" t="s">
        <v>1407</v>
      </c>
    </row>
    <row r="89" spans="1:9" ht="6.95" customHeight="1" thickBot="1" x14ac:dyDescent="0.3">
      <c r="A89" s="103"/>
      <c r="B89" s="94"/>
      <c r="C89" s="100"/>
    </row>
    <row r="90" spans="1:9" x14ac:dyDescent="0.25">
      <c r="A90" s="389" t="s">
        <v>1408</v>
      </c>
      <c r="B90" s="390"/>
      <c r="C90" s="391"/>
    </row>
    <row r="91" spans="1:9" ht="16.5" thickBot="1" x14ac:dyDescent="0.3">
      <c r="A91" s="392"/>
      <c r="B91" s="393"/>
      <c r="C91" s="394"/>
    </row>
    <row r="92" spans="1:9" ht="48" thickBot="1" x14ac:dyDescent="0.3">
      <c r="A92" s="116" t="s">
        <v>1409</v>
      </c>
      <c r="B92" s="117"/>
      <c r="C92" s="73" t="s">
        <v>1410</v>
      </c>
    </row>
    <row r="93" spans="1:9" ht="48" thickBot="1" x14ac:dyDescent="0.3">
      <c r="A93" s="118" t="s">
        <v>1411</v>
      </c>
      <c r="B93" s="108"/>
      <c r="C93" s="72" t="s">
        <v>1412</v>
      </c>
    </row>
    <row r="94" spans="1:9" ht="79.5" thickBot="1" x14ac:dyDescent="0.3">
      <c r="A94" s="118" t="s">
        <v>1345</v>
      </c>
      <c r="B94" s="108"/>
      <c r="C94" s="72" t="s">
        <v>1413</v>
      </c>
    </row>
    <row r="95" spans="1:9" ht="79.5" thickBot="1" x14ac:dyDescent="0.3">
      <c r="A95" s="118" t="s">
        <v>1347</v>
      </c>
      <c r="B95" s="108"/>
      <c r="C95" s="72" t="s">
        <v>1414</v>
      </c>
    </row>
    <row r="96" spans="1:9" ht="35.25" customHeight="1" thickBot="1" x14ac:dyDescent="0.3">
      <c r="A96" s="119" t="s">
        <v>1358</v>
      </c>
      <c r="B96" s="108"/>
      <c r="C96" s="120" t="s">
        <v>1415</v>
      </c>
    </row>
    <row r="97" spans="1:3" ht="52.5" customHeight="1" thickBot="1" x14ac:dyDescent="0.3">
      <c r="A97" s="134" t="s">
        <v>1416</v>
      </c>
      <c r="B97" s="108"/>
      <c r="C97" s="135" t="s">
        <v>1442</v>
      </c>
    </row>
    <row r="98" spans="1:3" ht="47.25" customHeight="1" thickBot="1" x14ac:dyDescent="0.3">
      <c r="A98" s="121" t="s">
        <v>1417</v>
      </c>
      <c r="B98" s="108"/>
      <c r="C98" s="67" t="s">
        <v>1418</v>
      </c>
    </row>
    <row r="99" spans="1:3" ht="32.25" thickBot="1" x14ac:dyDescent="0.3">
      <c r="A99" s="121" t="s">
        <v>1419</v>
      </c>
      <c r="B99" s="122"/>
      <c r="C99" s="123" t="s">
        <v>1420</v>
      </c>
    </row>
  </sheetData>
  <mergeCells count="14">
    <mergeCell ref="A90:C91"/>
    <mergeCell ref="A67:A74"/>
    <mergeCell ref="C67:C74"/>
    <mergeCell ref="A47:A57"/>
    <mergeCell ref="A32:A42"/>
    <mergeCell ref="C49:C50"/>
    <mergeCell ref="C51:C52"/>
    <mergeCell ref="C54:C55"/>
    <mergeCell ref="C56:C57"/>
    <mergeCell ref="A1:C1"/>
    <mergeCell ref="C33:C34"/>
    <mergeCell ref="C35:C36"/>
    <mergeCell ref="C39:C40"/>
    <mergeCell ref="C41:C42"/>
  </mergeCells>
  <hyperlinks>
    <hyperlink ref="C75" r:id="rId1" xr:uid="{EEA83D0D-F762-47B8-9159-B9A20799B10D}"/>
    <hyperlink ref="C60" r:id="rId2" xr:uid="{58E5713A-5ED0-4D09-BED6-DE775F7AEDF6}"/>
  </hyperlinks>
  <pageMargins left="0.7" right="0.7" top="0.75" bottom="0.75" header="0.3" footer="0.3"/>
  <pageSetup orientation="portrait" horizontalDpi="1200" verticalDpi="1200" r:id="rId3"/>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857978FBD9C949BD79D631F6ABCE2F" ma:contentTypeVersion="12" ma:contentTypeDescription="Create a new document." ma:contentTypeScope="" ma:versionID="ccab7cf793a54487b7ce506cc11e41db">
  <xsd:schema xmlns:xsd="http://www.w3.org/2001/XMLSchema" xmlns:xs="http://www.w3.org/2001/XMLSchema" xmlns:p="http://schemas.microsoft.com/office/2006/metadata/properties" xmlns:ns3="cefc5d5d-2d67-480e-b724-522cd4aa594f" xmlns:ns4="c228a8f7-1906-42a5-9fb8-54847da6419d" targetNamespace="http://schemas.microsoft.com/office/2006/metadata/properties" ma:root="true" ma:fieldsID="4815e1b097fb3d1606f2599087f9f686" ns3:_="" ns4:_="">
    <xsd:import namespace="cefc5d5d-2d67-480e-b724-522cd4aa594f"/>
    <xsd:import namespace="c228a8f7-1906-42a5-9fb8-54847da6419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AutoKeyPoints" minOccurs="0"/>
                <xsd:element ref="ns4:MediaServiceKeyPoints" minOccurs="0"/>
                <xsd:element ref="ns4:MediaServiceDateTake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c5d5d-2d67-480e-b724-522cd4aa594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28a8f7-1906-42a5-9fb8-54847da6419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B50223-D1A3-4C07-ADB4-2611D739A3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c5d5d-2d67-480e-b724-522cd4aa594f"/>
    <ds:schemaRef ds:uri="c228a8f7-1906-42a5-9fb8-54847da641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69200A-CCDB-4ED0-80C0-99A53D360003}">
  <ds:schemaRefs>
    <ds:schemaRef ds:uri="http://schemas.microsoft.com/sharepoint/v3/contenttype/forms"/>
  </ds:schemaRefs>
</ds:datastoreItem>
</file>

<file path=customXml/itemProps3.xml><?xml version="1.0" encoding="utf-8"?>
<ds:datastoreItem xmlns:ds="http://schemas.openxmlformats.org/officeDocument/2006/customXml" ds:itemID="{12A4985F-0C52-4E1E-871C-3614F216BED1}">
  <ds:schemaRefs>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www.w3.org/XML/1998/namespace"/>
    <ds:schemaRef ds:uri="c228a8f7-1906-42a5-9fb8-54847da6419d"/>
    <ds:schemaRef ds:uri="cefc5d5d-2d67-480e-b724-522cd4aa594f"/>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38</vt:i4>
      </vt:variant>
    </vt:vector>
  </HeadingPairs>
  <TitlesOfParts>
    <vt:vector size="41" baseType="lpstr">
      <vt:lpstr>Form</vt:lpstr>
      <vt:lpstr>References</vt:lpstr>
      <vt:lpstr>Instructions</vt:lpstr>
      <vt:lpstr>Admissions</vt:lpstr>
      <vt:lpstr>Athletics</vt:lpstr>
      <vt:lpstr>AVC</vt:lpstr>
      <vt:lpstr>Business_School</vt:lpstr>
      <vt:lpstr>College_of_Arts_and_Sciences</vt:lpstr>
      <vt:lpstr>Executive_Director_of_the_Arts</vt:lpstr>
      <vt:lpstr>Finance_and_Operations</vt:lpstr>
      <vt:lpstr>Graduate_School</vt:lpstr>
      <vt:lpstr>HR_and_EOC</vt:lpstr>
      <vt:lpstr>IEED_Innovation_Entrepreneur_Econ_Dev</vt:lpstr>
      <vt:lpstr>IIRM_Inst_Integrity_and_Risk_Mgmt</vt:lpstr>
      <vt:lpstr>ITS</vt:lpstr>
      <vt:lpstr>Office_of_the_Chancellor</vt:lpstr>
      <vt:lpstr>Office_of_the_Provost</vt:lpstr>
      <vt:lpstr>Office_of_University_Counsel</vt:lpstr>
      <vt:lpstr>Ombuds_Office</vt:lpstr>
      <vt:lpstr>Form!Print_Area</vt:lpstr>
      <vt:lpstr>Public_Affairs</vt:lpstr>
      <vt:lpstr>School_of_Data_Science_and_Society</vt:lpstr>
      <vt:lpstr>School_of_Dentistry</vt:lpstr>
      <vt:lpstr>School_of_Education</vt:lpstr>
      <vt:lpstr>School_of_Government</vt:lpstr>
      <vt:lpstr>School_of_Information_and_Library_Sciences</vt:lpstr>
      <vt:lpstr>School_of_Journalism_and_Media</vt:lpstr>
      <vt:lpstr>School_of_Law</vt:lpstr>
      <vt:lpstr>School_of_Medicine</vt:lpstr>
      <vt:lpstr>School_of_Nursing</vt:lpstr>
      <vt:lpstr>School_of_Pharmacy</vt:lpstr>
      <vt:lpstr>School_of_Public_Health</vt:lpstr>
      <vt:lpstr>School_of_Social_Work</vt:lpstr>
      <vt:lpstr>Select_One_Drop_Down</vt:lpstr>
      <vt:lpstr>UBC</vt:lpstr>
      <vt:lpstr>UNC_Global</vt:lpstr>
      <vt:lpstr>University_Communications</vt:lpstr>
      <vt:lpstr>University_Development</vt:lpstr>
      <vt:lpstr>University_Libraries</vt:lpstr>
      <vt:lpstr>Vice_Chancellor_for_Research</vt:lpstr>
      <vt:lpstr>Vice_Chancellor_for_Student_Affairs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Alfredo_Ruiz@unc.edu;boudler@unc.edu</dc:creator>
  <cp:keywords/>
  <dc:description/>
  <cp:lastModifiedBy>Boudler, Laurie</cp:lastModifiedBy>
  <cp:revision/>
  <cp:lastPrinted>2024-02-13T19:50:23Z</cp:lastPrinted>
  <dcterms:created xsi:type="dcterms:W3CDTF">2020-08-03T12:27:01Z</dcterms:created>
  <dcterms:modified xsi:type="dcterms:W3CDTF">2024-04-09T13:40:38Z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0x01010013857978FBD9C949BD79D631F6ABCE2F</vt:lpwstr>
  </property>
  <property fmtid="{D5CDD505-2E9C-101B-9397-08002B2CF9AE}" pid="3" name="MSIP_Label_91261697-fdab-478b-b003-43ca5b1019ea_Enabled">
    <vt:lpwstr>true</vt:lpwstr>
  </property>
  <property fmtid="{D5CDD505-2E9C-101B-9397-08002B2CF9AE}" pid="4" name="MSIP_Label_91261697-fdab-478b-b003-43ca5b1019ea_SetDate">
    <vt:lpwstr>2024-01-19T20:38:05Z</vt:lpwstr>
  </property>
  <property fmtid="{D5CDD505-2E9C-101B-9397-08002B2CF9AE}" pid="5" name="MSIP_Label_91261697-fdab-478b-b003-43ca5b1019ea_Method">
    <vt:lpwstr>Privileged</vt:lpwstr>
  </property>
  <property fmtid="{D5CDD505-2E9C-101B-9397-08002B2CF9AE}" pid="6" name="MSIP_Label_91261697-fdab-478b-b003-43ca5b1019ea_Name">
    <vt:lpwstr>Tier 1-Business Information</vt:lpwstr>
  </property>
  <property fmtid="{D5CDD505-2E9C-101B-9397-08002B2CF9AE}" pid="7" name="MSIP_Label_91261697-fdab-478b-b003-43ca5b1019ea_SiteId">
    <vt:lpwstr>58b3d54f-16c9-42d3-af08-1fcabd095666</vt:lpwstr>
  </property>
  <property fmtid="{D5CDD505-2E9C-101B-9397-08002B2CF9AE}" pid="8" name="MSIP_Label_91261697-fdab-478b-b003-43ca5b1019ea_ActionId">
    <vt:lpwstr>21999f7e-72a9-4fae-aa7c-c55a703eb193</vt:lpwstr>
  </property>
  <property fmtid="{D5CDD505-2E9C-101B-9397-08002B2CF9AE}" pid="9" name="MSIP_Label_91261697-fdab-478b-b003-43ca5b1019ea_ContentBits">
    <vt:lpwstr>0</vt:lpwstr>
  </property>
</Properties>
</file>